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COVER" sheetId="1" r:id="rId1"/>
    <sheet name="PRELIMS PCR LAB" sheetId="2" r:id="rId2"/>
    <sheet name="KUBWA LAB" sheetId="3" r:id="rId3"/>
    <sheet name="SAMPLE COLLECTION SHADE" sheetId="4" r:id="rId4"/>
    <sheet name=" SUMMARY " sheetId="5" r:id="rId5"/>
  </sheets>
  <definedNames>
    <definedName name="_xlnm.Print_Area" localSheetId="4">' SUMMARY '!$A$1:$D$29</definedName>
    <definedName name="_xlnm.Print_Area" localSheetId="2">'KUBWA LAB'!$A$1:$F$990</definedName>
    <definedName name="_xlnm.Print_Area" localSheetId="3">'SAMPLE COLLECTION SHADE'!$A$1:$F$441</definedName>
  </definedNames>
  <calcPr fullCalcOnLoad="1"/>
</workbook>
</file>

<file path=xl/sharedStrings.xml><?xml version="1.0" encoding="utf-8"?>
<sst xmlns="http://schemas.openxmlformats.org/spreadsheetml/2006/main" count="1127" uniqueCount="556">
  <si>
    <t>M20: PLASTERED/RENDERED/ROUGHCAST</t>
  </si>
  <si>
    <t>COATINGS</t>
  </si>
  <si>
    <t>M40: STONE/CONCRETE/QUARRY/CERAMIC</t>
  </si>
  <si>
    <t>TILING/MOSAIC</t>
  </si>
  <si>
    <t>bed and pointed all round the edges with cement</t>
  </si>
  <si>
    <t>M60: PAINTING/CLEAR FINISHINGS</t>
  </si>
  <si>
    <t>General Surfaces</t>
  </si>
  <si>
    <t xml:space="preserve">    Girth &gt; 300mm</t>
  </si>
  <si>
    <t xml:space="preserve">  Width &gt; 300mm</t>
  </si>
  <si>
    <t>Floors</t>
  </si>
  <si>
    <t>SUMMARY</t>
  </si>
  <si>
    <t>DOORS</t>
  </si>
  <si>
    <t>WALL FINISHINGS</t>
  </si>
  <si>
    <t>FLOOR FINISHINGS</t>
  </si>
  <si>
    <t>CEILING FINISHINGS</t>
  </si>
  <si>
    <t xml:space="preserve"> DOORS</t>
  </si>
  <si>
    <t xml:space="preserve"> laid on cement and sand (1:4) screeded</t>
  </si>
  <si>
    <t xml:space="preserve">        Remove debris from site</t>
  </si>
  <si>
    <t>CARRIED TO SUMMARY;-</t>
  </si>
  <si>
    <t xml:space="preserve">FLOOR FINISHINGS </t>
  </si>
  <si>
    <t>Removing Finishings</t>
  </si>
  <si>
    <t>C90: ALTERATIONS-SPOT ITEMS</t>
  </si>
  <si>
    <t xml:space="preserve">DEMOLITION AND ALTERATION WORKS </t>
  </si>
  <si>
    <t>WALL FINISHING</t>
  </si>
  <si>
    <t>FLOOR FINISH</t>
  </si>
  <si>
    <t>SANITARY APPLIANCES/FITTINGS</t>
  </si>
  <si>
    <t xml:space="preserve">(All provisional) </t>
  </si>
  <si>
    <t>Ceiling</t>
  </si>
  <si>
    <t>Wall</t>
  </si>
  <si>
    <t>Floor</t>
  </si>
  <si>
    <t>AND COVERING</t>
  </si>
  <si>
    <t>H31: METAL PROFILED SHEET CLADDING/</t>
  </si>
  <si>
    <t>COVERING/SIDING</t>
  </si>
  <si>
    <t>EXTERNALLY</t>
  </si>
  <si>
    <t>INTERNALLY</t>
  </si>
  <si>
    <t xml:space="preserve">  Width &lt; 300mm</t>
  </si>
  <si>
    <t>M10: CEMENT: SAND/CONCRETE SCREEDS/TOPPINGS</t>
  </si>
  <si>
    <t>Nr</t>
  </si>
  <si>
    <t>DEMOLITION WORK</t>
  </si>
  <si>
    <t>Sum</t>
  </si>
  <si>
    <t>Sq.m</t>
  </si>
  <si>
    <t>Lin.m</t>
  </si>
  <si>
    <t>WINDOWS</t>
  </si>
  <si>
    <t>Nr.</t>
  </si>
  <si>
    <t>Skirting</t>
  </si>
  <si>
    <t xml:space="preserve">    100mm high</t>
  </si>
  <si>
    <t>Lin. M</t>
  </si>
  <si>
    <t xml:space="preserve">Allow for complete replacement of existing but damaged  </t>
  </si>
  <si>
    <t xml:space="preserve">to be executed complete, including making good all other </t>
  </si>
  <si>
    <t>ROOF</t>
  </si>
  <si>
    <t>allowance made for laps)</t>
  </si>
  <si>
    <t xml:space="preserve">ROOF CONSTRUCTION </t>
  </si>
  <si>
    <t>TOTAL ESTIMATE  -</t>
  </si>
  <si>
    <t>Roof Coverings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</si>
  <si>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</si>
  <si>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</si>
  <si>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</si>
  <si>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</si>
  <si>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</si>
  <si>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</si>
  <si>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</si>
  <si>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</si>
  <si>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</si>
  <si>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</si>
  <si>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</si>
  <si>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</si>
  <si>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</si>
  <si>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</si>
  <si>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</si>
  <si>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</si>
  <si>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emulsion paint on rendered wall.</t>
  </si>
  <si>
    <t xml:space="preserve">supply/waste piping with appropriate UPVC pressure pipe </t>
  </si>
  <si>
    <t>ITEM</t>
  </si>
  <si>
    <t>DESCRIPTION</t>
  </si>
  <si>
    <t>QTY</t>
  </si>
  <si>
    <t>UNIT</t>
  </si>
  <si>
    <t>RATE</t>
  </si>
  <si>
    <t>AMOUNT (N:K)</t>
  </si>
  <si>
    <t>BILL No 1: PRELIMINARIES</t>
  </si>
  <si>
    <t>Drawings</t>
  </si>
  <si>
    <t>Setting Out</t>
  </si>
  <si>
    <t>Site accomodation for contractor/Storage</t>
  </si>
  <si>
    <t xml:space="preserve">Water for works </t>
  </si>
  <si>
    <t>Watching and Lighting</t>
  </si>
  <si>
    <t>Security for the works</t>
  </si>
  <si>
    <t>Welfare and Safety</t>
  </si>
  <si>
    <t>First Aid Box</t>
  </si>
  <si>
    <t xml:space="preserve">Scaffolding </t>
  </si>
  <si>
    <t>Progress Photographs</t>
  </si>
  <si>
    <t>Records</t>
  </si>
  <si>
    <t>Foreman on Site</t>
  </si>
  <si>
    <t>Sign and notice Board</t>
  </si>
  <si>
    <t>Protection for the Works</t>
  </si>
  <si>
    <t>Plant, tools and equipment</t>
  </si>
  <si>
    <t>Site accomodation for employer representative</t>
  </si>
  <si>
    <t>R</t>
  </si>
  <si>
    <t>Clearing / Cleaning</t>
  </si>
  <si>
    <t>S</t>
  </si>
  <si>
    <t>Contract Administration</t>
  </si>
  <si>
    <t>BILL NO 1: PRELIMINARIES CARRIED TO</t>
  </si>
  <si>
    <t>GENERAL SUMMARY-:</t>
  </si>
  <si>
    <t>INTERNAL / EXTERNAL</t>
  </si>
  <si>
    <t>faults  as may be directed</t>
  </si>
  <si>
    <t>Doors.</t>
  </si>
  <si>
    <t>Dtto, 900 x 2100mm high</t>
  </si>
  <si>
    <t>Dtto, 750 x 2100mm high</t>
  </si>
  <si>
    <t>Mechanical Fittings</t>
  </si>
  <si>
    <t>Electrical Fittings</t>
  </si>
  <si>
    <t>fittings complete</t>
  </si>
  <si>
    <t xml:space="preserve">Carefully remove damaged wall mounted </t>
  </si>
  <si>
    <t>Carefully remove damaged sockets of various sizes</t>
  </si>
  <si>
    <t>To Collection:-</t>
  </si>
  <si>
    <t xml:space="preserve">        Keep safe materials on site</t>
  </si>
  <si>
    <t>Walls</t>
  </si>
  <si>
    <t xml:space="preserve">    13mm thick</t>
  </si>
  <si>
    <t>M20 PLASTERED/RENDERED/ROUGHCAST</t>
  </si>
  <si>
    <t>M31: FIBROUS PLASTER</t>
  </si>
  <si>
    <t xml:space="preserve">In situ cast plaster of paris suspended ceiling slabs cast </t>
  </si>
  <si>
    <t xml:space="preserve">    5mm thick</t>
  </si>
  <si>
    <t xml:space="preserve">      pannelled slab</t>
  </si>
  <si>
    <t xml:space="preserve">Prepare, prime and apply one undercoat and </t>
  </si>
  <si>
    <t xml:space="preserve">    Width &gt; 300mm</t>
  </si>
  <si>
    <t>Fittings, equipment and appliances associated</t>
  </si>
  <si>
    <t>with services.</t>
  </si>
  <si>
    <t>Twyford or other equal and approved wash hand</t>
  </si>
  <si>
    <t>basin complete with 'Union' or other equal and</t>
  </si>
  <si>
    <t xml:space="preserve">approved chrome plated waste; chrome plated </t>
  </si>
  <si>
    <t>chain and black rubber stay; 'Union' or other equal</t>
  </si>
  <si>
    <t xml:space="preserve">and approved UPVC bottle trap; chrome plated </t>
  </si>
  <si>
    <t>heavy duty bib tap including brackets and plugging</t>
  </si>
  <si>
    <t>and screwing brackets to wall</t>
  </si>
  <si>
    <t>ELECTRICAL INSTALLATIONS</t>
  </si>
  <si>
    <t>Y73: LUMINAIRES AND LAMPS</t>
  </si>
  <si>
    <t>Philips or other equal and approved, complete</t>
  </si>
  <si>
    <t>with conduit boxes patteraes, ceiling roses,</t>
  </si>
  <si>
    <t>connector blocks, flexible cords, starters, chokes</t>
  </si>
  <si>
    <t>capacitors, shades, diffusers, reflectors etc</t>
  </si>
  <si>
    <t xml:space="preserve">       Drop &lt; 1.00m</t>
  </si>
  <si>
    <t>Y74: ACCESSORIES FOR ELECTRICAL SERVICES</t>
  </si>
  <si>
    <t>ABB series single pole flush mounted shuttered</t>
  </si>
  <si>
    <t>white plastic fronted plate lighting switches</t>
  </si>
  <si>
    <t>mounted with galvanised mild steel knock out box</t>
  </si>
  <si>
    <t>fitted with brass earth terminal complete with</t>
  </si>
  <si>
    <t>fitting and accessories</t>
  </si>
  <si>
    <t>Accessories</t>
  </si>
  <si>
    <t>Concrete or blockwall background</t>
  </si>
  <si>
    <t>5A; 1 - gang 2 - way flush mounted</t>
  </si>
  <si>
    <t>13A; 1 - gang flush mounted metal clad switched</t>
  </si>
  <si>
    <t>socket outlet plugged and screwed</t>
  </si>
  <si>
    <t>15A; 1 - gang flush mounted switched socket</t>
  </si>
  <si>
    <t>outlet plugged and screwed</t>
  </si>
  <si>
    <t>Luminaires</t>
  </si>
  <si>
    <t>1 x 100W Bulk head wall mounted security</t>
  </si>
  <si>
    <t>lighting fittings plugged and screwed to wall</t>
  </si>
  <si>
    <t>plugged and screwed to concrete soffits.</t>
  </si>
  <si>
    <t>5A; 1 - gang 1 - way flush mounted</t>
  </si>
  <si>
    <t>m2</t>
  </si>
  <si>
    <t>Eaves</t>
  </si>
  <si>
    <t xml:space="preserve">  200mm girth</t>
  </si>
  <si>
    <t>Ridges/hip</t>
  </si>
  <si>
    <t xml:space="preserve">   600mm girth</t>
  </si>
  <si>
    <t>GENERALLY</t>
  </si>
  <si>
    <t>Cu.m</t>
  </si>
  <si>
    <t>E20: FORMWORK FOR IN SITU CONCRETE</t>
  </si>
  <si>
    <t>Sawn formwork</t>
  </si>
  <si>
    <t>E30: REINFORCEMENT FOR IN SITU CONCRETE</t>
  </si>
  <si>
    <t>High tensile reinforcement bars</t>
  </si>
  <si>
    <t>G20: CARPENTRY/TIMBER FRAMING/FIRST FIXING</t>
  </si>
  <si>
    <t>Sawn Hardwood treated with preservatives</t>
  </si>
  <si>
    <t>Roof Members</t>
  </si>
  <si>
    <t xml:space="preserve">  Pitched </t>
  </si>
  <si>
    <t xml:space="preserve">    50 X 150mm </t>
  </si>
  <si>
    <t xml:space="preserve">    50 X 75mm ditto</t>
  </si>
  <si>
    <t xml:space="preserve">    50 X 50mm </t>
  </si>
  <si>
    <t xml:space="preserve">Heavy gauge steel tap with all necessary fittings </t>
  </si>
  <si>
    <t>COLLECTION</t>
  </si>
  <si>
    <t>ELECTRICAL INSTALLATION</t>
  </si>
  <si>
    <t>Ceiling mounted fittings complete with energy saving bulb</t>
  </si>
  <si>
    <t>DEMOLITION AND ALTERATION WORKS</t>
  </si>
  <si>
    <t xml:space="preserve">Carefully unfix Aluminium roof covering complete with </t>
  </si>
  <si>
    <t xml:space="preserve">Hack out 13mm thick weak rendering on walls/crack lines </t>
  </si>
  <si>
    <t xml:space="preserve">Hack - off existing but damaged floor tiles complete with </t>
  </si>
  <si>
    <t>during demolition</t>
  </si>
  <si>
    <t xml:space="preserve">Allow a sum for making good all disturbed finishings </t>
  </si>
  <si>
    <t>Carefully remove damaged Water closet complete</t>
  </si>
  <si>
    <t>Carefully remove existing but damaged flexible connector</t>
  </si>
  <si>
    <t>Carefully remove existing wall mounted lighting</t>
  </si>
  <si>
    <t>Carefully remove damaged ceiling mounted lighting</t>
  </si>
  <si>
    <t xml:space="preserve">security lighting fittings </t>
  </si>
  <si>
    <t xml:space="preserve">Carefully unfix existing worktops tops complete with drawers and other compactments to allow for reconstruction as may be directed by the supervisor </t>
  </si>
  <si>
    <t>To Collection</t>
  </si>
  <si>
    <t>Carefully uninstall eixsting but damaged/faulty Airconditioners of various sizes to allow for new installations/repairs</t>
  </si>
  <si>
    <t>Page      1</t>
  </si>
  <si>
    <t xml:space="preserve">Page      2 </t>
  </si>
  <si>
    <t>carried to summary</t>
  </si>
  <si>
    <t>Scrape off paeled painting on surfaces of rendered walls</t>
  </si>
  <si>
    <t xml:space="preserve">Carefully Un-fix sub-standard flush/metal door complete with frame to allow for new works in opening </t>
  </si>
  <si>
    <t>Carefully remove damaged wash hand basin complete</t>
  </si>
  <si>
    <t xml:space="preserve">NEW WORKS </t>
  </si>
  <si>
    <t>Remove existing but damaged/nonstandard ceiling finishing</t>
  </si>
  <si>
    <t xml:space="preserve">     complete with weak/damaged noggins</t>
  </si>
  <si>
    <t xml:space="preserve">ELEMENT Nr. 1: WORK BELOW </t>
  </si>
  <si>
    <t>THE GROUND FLOOR BED (Provisional)</t>
  </si>
  <si>
    <t>D20: EXCAVATING AND FILLING</t>
  </si>
  <si>
    <t>Site Preparation</t>
  </si>
  <si>
    <t xml:space="preserve">  Clearing site vegetation;</t>
  </si>
  <si>
    <t xml:space="preserve">    Shrubs and bushes and grub their roots</t>
  </si>
  <si>
    <t>Excavating</t>
  </si>
  <si>
    <t>Filling to make up levels</t>
  </si>
  <si>
    <t xml:space="preserve">  Average thickness &gt;0.25m; </t>
  </si>
  <si>
    <t xml:space="preserve">    arising from the excavations; </t>
  </si>
  <si>
    <t xml:space="preserve">    Laterite obtained off site</t>
  </si>
  <si>
    <t xml:space="preserve">      Selected in layers not exceeding 150mm</t>
  </si>
  <si>
    <t xml:space="preserve">  Average thickness &gt; 0.25m; </t>
  </si>
  <si>
    <t>Average thicknes &lt; 0.25m;</t>
  </si>
  <si>
    <t xml:space="preserve">  Fine sand obtained off site</t>
  </si>
  <si>
    <t xml:space="preserve">     Blinded over hardcore surfaces</t>
  </si>
  <si>
    <t>Surface treatments</t>
  </si>
  <si>
    <t xml:space="preserve">  Applying 'Dieldrex' pesticides to surface of </t>
  </si>
  <si>
    <t>excavation</t>
  </si>
  <si>
    <t>E05: IN SITU CONCRETE CONSTRUCTION</t>
  </si>
  <si>
    <t>In situ concrete (1:3:6 - 36mm aggregate to</t>
  </si>
  <si>
    <t>attain minimum works strength of 25N/mm2 in 28</t>
  </si>
  <si>
    <t>days and poured at a height not more than 3.00m</t>
  </si>
  <si>
    <t xml:space="preserve">      hardcore</t>
  </si>
  <si>
    <t xml:space="preserve">In situ concrete (1:2:4 - 19mm aggregate) to </t>
  </si>
  <si>
    <t>Sides of foundation</t>
  </si>
  <si>
    <t xml:space="preserve">  plain vertical </t>
  </si>
  <si>
    <t>Fabric</t>
  </si>
  <si>
    <t xml:space="preserve">  Ref. A193 weight 29kg/m2</t>
  </si>
  <si>
    <t>F10: BRICK/BLOCK WALLING</t>
  </si>
  <si>
    <t>EXTERNAL</t>
  </si>
  <si>
    <t>Cement and sand (1:4) smooth rendering</t>
  </si>
  <si>
    <t xml:space="preserve">two finishing coats of 'Berger' or other equal </t>
  </si>
  <si>
    <t>Damp proof membrane laid on blinded surface of hardcore</t>
  </si>
  <si>
    <t xml:space="preserve">WORK BELOW THE GROUND FLOOR BED </t>
  </si>
  <si>
    <t>carried to summary;-</t>
  </si>
  <si>
    <t xml:space="preserve">    50 X 100mm </t>
  </si>
  <si>
    <t>ROOF CONSTRUCTION</t>
  </si>
  <si>
    <t xml:space="preserve">Chartered Aluminium' or other equal approved </t>
  </si>
  <si>
    <t xml:space="preserve">including pinning and lugging and bedding in cement </t>
  </si>
  <si>
    <t>mortar (1:6) to concrete or blockwork</t>
  </si>
  <si>
    <t>Casement windows and window frames</t>
  </si>
  <si>
    <t>BURGULAR PROOF</t>
  </si>
  <si>
    <t>16mm wrot iron bars welded at joint according</t>
  </si>
  <si>
    <t>to Architect's instruction horizontally at 150mm centres</t>
  </si>
  <si>
    <t>and vertical at 300mm centres, including pinning, lugging</t>
  </si>
  <si>
    <t>and bedding in block work or concrete work</t>
  </si>
  <si>
    <t xml:space="preserve"> </t>
  </si>
  <si>
    <t>DOORS CARRIED TO SUMMARY</t>
  </si>
  <si>
    <t xml:space="preserve">  Size 1200 X 1200mm high  </t>
  </si>
  <si>
    <t xml:space="preserve">   Size 600 X 600mm high  </t>
  </si>
  <si>
    <t xml:space="preserve">WINDOWS </t>
  </si>
  <si>
    <t>DOORS/SHUTTERS/HATCHES</t>
  </si>
  <si>
    <t>Door size</t>
  </si>
  <si>
    <t xml:space="preserve">900 x 2050mm high        </t>
  </si>
  <si>
    <t xml:space="preserve">750 x 2050mm high          </t>
  </si>
  <si>
    <t>Supply and install approved authomatic door closer</t>
  </si>
  <si>
    <t>FITTINGS AND FIXTURES</t>
  </si>
  <si>
    <t>N FURNITURE/EQUIPMENT</t>
  </si>
  <si>
    <t>Carried to Summary</t>
  </si>
  <si>
    <t xml:space="preserve">Prepare and apply one undercoat and two finishing coat </t>
  </si>
  <si>
    <t xml:space="preserve">of Berger paint  or other equal and approved high quality </t>
  </si>
  <si>
    <t>600 x 600 x 10mm thick glazed vitrified floor tiles</t>
  </si>
  <si>
    <t xml:space="preserve">OFFICE TILING </t>
  </si>
  <si>
    <t>Nitroflor TF 5000 is resistant to Acids, Alkalis, Solvents &amp;</t>
  </si>
  <si>
    <t>Organics and Aqueous solutions. The screed shall thereafter be</t>
  </si>
  <si>
    <t>sealed with Nitoflor SL2000, chemical &amp; abrasion resistant</t>
  </si>
  <si>
    <t>epoxy floor topping manufactured by Fosroc. Nitoflor SL2000</t>
  </si>
  <si>
    <t>Epoxy Floor Finish</t>
  </si>
  <si>
    <t xml:space="preserve">Apply Epoxy Primer Nitoprime 25, manufactured by Fosroc, </t>
  </si>
  <si>
    <t xml:space="preserve">the same to ensure mechanical key with the subsequent </t>
  </si>
  <si>
    <t>applied on a prepared surface and antislip grains spread over</t>
  </si>
  <si>
    <t xml:space="preserve">epoxy treatment. Nitoflor TF 5000, chemical and abrasion </t>
  </si>
  <si>
    <t xml:space="preserve">resistant epoxy floor screed, manufactured by Fosroc, </t>
  </si>
  <si>
    <t>shall then be laid by skill workers @ 3mm thickness on the</t>
  </si>
  <si>
    <t>Primer Nitoprime 25 as per manufacturer's specification.</t>
  </si>
  <si>
    <t>85N / sqmm and Flexural strength of 28 N / sqmm</t>
  </si>
  <si>
    <t xml:space="preserve">The screed shall have a conpressive strength of </t>
  </si>
  <si>
    <t xml:space="preserve">shall be trowel finished to give a smooth finish with 5mm overall </t>
  </si>
  <si>
    <t>thickness.</t>
  </si>
  <si>
    <t>Surface Preparation; Floor shall be acid washed, so that all</t>
  </si>
  <si>
    <t>contermination in the floor is completely cleaned and ready for</t>
  </si>
  <si>
    <t>to receive epoxy finishes.</t>
  </si>
  <si>
    <t>General floor surface preparation</t>
  </si>
  <si>
    <t>Epoxy Finish</t>
  </si>
  <si>
    <t xml:space="preserve">Blinding steel surface 50 thick </t>
  </si>
  <si>
    <t>fixing to sofit of concrete floor slab or hardwood noggings (m/s)</t>
  </si>
  <si>
    <t xml:space="preserve">to Architect's design including all necessary accessories and </t>
  </si>
  <si>
    <t xml:space="preserve">CEILING FINISHINGS </t>
  </si>
  <si>
    <t>Supply and install Sensor tap to WHB and Sink complete with all</t>
  </si>
  <si>
    <t>accessories</t>
  </si>
  <si>
    <t>FIRE FIGHTING SYSTEM /DETECTORS</t>
  </si>
  <si>
    <t>Suplly and fix in place DCP ABC - 9Kg Fire Extinguisher</t>
  </si>
  <si>
    <t>Work Station highlander size 750 x 1200mm x 900mm high</t>
  </si>
  <si>
    <t>13A; (Twin) flush mounted metal clad switched</t>
  </si>
  <si>
    <t>15A; (Twin) flush mounted switched socket</t>
  </si>
  <si>
    <t>44mm thick high quality and approved American steel door complete</t>
  </si>
  <si>
    <t xml:space="preserve">with associated frame, ironmongery and other assesories, fixed in </t>
  </si>
  <si>
    <t>compliance to the manufacture's printed manuals and as ma be</t>
  </si>
  <si>
    <t>directed by the project supervisor</t>
  </si>
  <si>
    <t>Pipes</t>
  </si>
  <si>
    <t xml:space="preserve">  Flexible</t>
  </si>
  <si>
    <t xml:space="preserve">    600mm long 12mm diameter serated stainless   </t>
  </si>
  <si>
    <t xml:space="preserve">    steel connector with end bolts</t>
  </si>
  <si>
    <t xml:space="preserve">RELOCATION OF SAMPLE COLLECTION SHADE </t>
  </si>
  <si>
    <t>as may  be directed by the supervising officers.</t>
  </si>
  <si>
    <t>STEEL TRUSSESS</t>
  </si>
  <si>
    <t>Carefully remove 13A sockets</t>
  </si>
  <si>
    <t>Supply and install Sensor tap to WHB complete with all</t>
  </si>
  <si>
    <t>Block to Receive vertical steel posts</t>
  </si>
  <si>
    <t>Sides of Blocks</t>
  </si>
  <si>
    <t xml:space="preserve">    Height &gt; 250mm</t>
  </si>
  <si>
    <t>Structural Steelwork</t>
  </si>
  <si>
    <t>Fabricated; weldeable steel; BS 4360; grade 43C, welded fabrication and bolted site connection in accordance with BS 449</t>
  </si>
  <si>
    <t>kg</t>
  </si>
  <si>
    <t>Unframed Steelwork</t>
  </si>
  <si>
    <t>Fittings, connections, fixings and anchorages</t>
  </si>
  <si>
    <t>12mm anti-sag rod</t>
  </si>
  <si>
    <t>Painting</t>
  </si>
  <si>
    <t>Touch up primer and apply two coats of red oxide paint to surfaces of steelwork before erection</t>
  </si>
  <si>
    <t>Steelwork</t>
  </si>
  <si>
    <t>Steel top and bottom; member; angle size 45 x 45 x 1.2mm thick (3.77kg/m)</t>
  </si>
  <si>
    <t>Steel struts and braces; member; angle size 25 x 25 x 6mm thick (3.32kg/m)</t>
  </si>
  <si>
    <t>Base plates; 450 x 280 x 12mm thick mild steel welded to base of Posts</t>
  </si>
  <si>
    <t>Post; Vertical Hollow stell Circular pipes; members; Steel Diameter 75mm x 2mm thick welded together with roof trusses</t>
  </si>
  <si>
    <t>20mm diameter hold down bolts; 500mm long; connecting steel post to column/beams (measured separately)</t>
  </si>
  <si>
    <t>Purlins; member; sqauer pipe size 40 x 40 x 1.2mm thick (3.77kg/m)</t>
  </si>
  <si>
    <t>Cladding; member; angle size 25 x 25 x 1.2mm thick (3.32kg/m)</t>
  </si>
  <si>
    <t>Corrugated longspan aluminium roof sheeting of approved colour; lapped one corrugation at sides and 150mm at ends; fixed in accordance with manufacturer's instructions to steel purlins (measured separately)</t>
  </si>
  <si>
    <t>SAMPLE COLLECTION BAY</t>
  </si>
  <si>
    <t xml:space="preserve">Carefully remove damaged and substandard basin and taps </t>
  </si>
  <si>
    <t>Carefully hack out ceramic wall complete with weak backing to for new works as may be directed</t>
  </si>
  <si>
    <t>Allow for the pulling out and replacement of damaged cables of various sizes</t>
  </si>
  <si>
    <t xml:space="preserve">  Size 1000 X 1200mm high  </t>
  </si>
  <si>
    <t>LABORATORY MODIFICATION/UPGRADING</t>
  </si>
  <si>
    <t>Y61: HV/LV CABLES AND WIRING</t>
  </si>
  <si>
    <t>Kabel Metal or NOCACO copper cable 450/700V</t>
  </si>
  <si>
    <t>grade PVC insulated and colour coded to B.S.</t>
  </si>
  <si>
    <t>6004 Table 1A copper cable; Nigerpipe heavy</t>
  </si>
  <si>
    <t>gauge UPVC conduit pipe</t>
  </si>
  <si>
    <t xml:space="preserve">Cables and conduit in final circuits </t>
  </si>
  <si>
    <t xml:space="preserve">  2Nr. 1.5mm2 1 - core cable drawn into 20mm </t>
  </si>
  <si>
    <t xml:space="preserve">  pipe in radial main sub - circuit</t>
  </si>
  <si>
    <t xml:space="preserve">    Lighting outlets</t>
  </si>
  <si>
    <t xml:space="preserve">assoiated works to allow for Laboratory expansion </t>
  </si>
  <si>
    <t xml:space="preserve">Demolish 225mm thick hollow block work shade complete with concrete in foundation, slab and associated finishing to allow for Laboratory expansion </t>
  </si>
  <si>
    <t>Size 1200 x 2100mm high</t>
  </si>
  <si>
    <t>Page    3</t>
  </si>
  <si>
    <t>Page    2</t>
  </si>
  <si>
    <t xml:space="preserve"> Fascia board, Girth &gt; 300mm</t>
  </si>
  <si>
    <t>EXTERNAL WORKS</t>
  </si>
  <si>
    <t>Lanterns</t>
  </si>
  <si>
    <t>MECHANICAL WORKS</t>
  </si>
  <si>
    <t>GENERAL SUMMARY</t>
  </si>
  <si>
    <t>WORK BELOW GROUND LEVEL</t>
  </si>
  <si>
    <r>
      <t xml:space="preserve">     Approximately in 45</t>
    </r>
    <r>
      <rPr>
        <sz val="13"/>
        <color indexed="8"/>
        <rFont val="Times New Roman"/>
        <family val="1"/>
      </rPr>
      <t xml:space="preserve">m2 </t>
    </r>
  </si>
  <si>
    <r>
      <t xml:space="preserve">     Approximately in 32</t>
    </r>
    <r>
      <rPr>
        <sz val="13"/>
        <color indexed="8"/>
        <rFont val="Times New Roman"/>
        <family val="1"/>
      </rPr>
      <t xml:space="preserve">m2 </t>
    </r>
  </si>
  <si>
    <r>
      <t xml:space="preserve">  Average thickness </t>
    </r>
    <r>
      <rPr>
        <u val="single"/>
        <sz val="13"/>
        <rFont val="Times New Roman"/>
        <family val="1"/>
      </rPr>
      <t>&lt;</t>
    </r>
    <r>
      <rPr>
        <sz val="13"/>
        <rFont val="Times New Roman"/>
        <family val="1"/>
      </rPr>
      <t xml:space="preserve"> 0.25m;</t>
    </r>
  </si>
  <si>
    <r>
      <t xml:space="preserve">    Height </t>
    </r>
    <r>
      <rPr>
        <u val="single"/>
        <sz val="13"/>
        <rFont val="Times New Roman"/>
        <family val="1"/>
      </rPr>
      <t>&lt;</t>
    </r>
    <r>
      <rPr>
        <sz val="13"/>
        <rFont val="Times New Roman"/>
        <family val="1"/>
      </rPr>
      <t xml:space="preserve"> 250mm</t>
    </r>
  </si>
  <si>
    <r>
      <t xml:space="preserve">  Pitch not exceeding 50</t>
    </r>
    <r>
      <rPr>
        <vertAlign val="superscript"/>
        <sz val="13"/>
        <color indexed="8"/>
        <rFont val="Times New Roman"/>
        <family val="1"/>
      </rPr>
      <t>0</t>
    </r>
    <r>
      <rPr>
        <sz val="13"/>
        <color indexed="8"/>
        <rFont val="Times New Roman"/>
        <family val="1"/>
      </rPr>
      <t xml:space="preserve"> from horizontal</t>
    </r>
  </si>
  <si>
    <r>
      <t xml:space="preserve">  Levels or to falls only &lt; 15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 xml:space="preserve"> from horizontal</t>
    </r>
  </si>
  <si>
    <r>
      <t xml:space="preserve">  Levels or to falls only &lt; 15</t>
    </r>
    <r>
      <rPr>
        <vertAlign val="superscript"/>
        <sz val="13"/>
        <color indexed="8"/>
        <rFont val="Times New Roman"/>
        <family val="1"/>
      </rPr>
      <t>0</t>
    </r>
    <r>
      <rPr>
        <sz val="13"/>
        <color indexed="8"/>
        <rFont val="Times New Roman"/>
        <family val="1"/>
      </rPr>
      <t xml:space="preserve"> from horizontal</t>
    </r>
  </si>
  <si>
    <r>
      <t xml:space="preserve">  Pitch 20</t>
    </r>
    <r>
      <rPr>
        <vertAlign val="superscript"/>
        <sz val="13"/>
        <color indexed="8"/>
        <rFont val="Times New Roman"/>
        <family val="1"/>
      </rPr>
      <t>0</t>
    </r>
    <r>
      <rPr>
        <sz val="13"/>
        <color indexed="8"/>
        <rFont val="Times New Roman"/>
        <family val="1"/>
      </rPr>
      <t xml:space="preserve"> from horizontal</t>
    </r>
  </si>
  <si>
    <t xml:space="preserve">13mm thick well seasoned plywood board nailed in place to hardwood noggins (m/s) as Ceiling finishing in compliance to Approved Architect's design/pattern complete with all necessary accessories </t>
  </si>
  <si>
    <r>
      <t xml:space="preserve">     Approximately 25</t>
    </r>
    <r>
      <rPr>
        <sz val="13"/>
        <color indexed="8"/>
        <rFont val="Times New Roman"/>
        <family val="1"/>
      </rPr>
      <t xml:space="preserve">m2 </t>
    </r>
  </si>
  <si>
    <r>
      <t xml:space="preserve">     Approximately 66</t>
    </r>
    <r>
      <rPr>
        <sz val="13"/>
        <color indexed="8"/>
        <rFont val="Times New Roman"/>
        <family val="1"/>
      </rPr>
      <t xml:space="preserve">m2 </t>
    </r>
  </si>
  <si>
    <r>
      <t xml:space="preserve">Epoxy flooring system </t>
    </r>
    <r>
      <rPr>
        <b/>
        <sz val="13"/>
        <rFont val="Times New Roman"/>
        <family val="1"/>
      </rPr>
      <t>Internally</t>
    </r>
  </si>
  <si>
    <t>BILL Nr: 2:- LABORATORY</t>
  </si>
  <si>
    <t>BILL Nr 3;- SAMPLE COLLECTION SHADE</t>
  </si>
  <si>
    <t>BILL Nr. 1  -  PRELIMINARIES</t>
  </si>
  <si>
    <t>BILL Nr. 2 -   LABORATORY EXTENTION/MODIFICATIONS</t>
  </si>
  <si>
    <t>BILL Nr. 3  -  SAMPLE COLLECTION SHADE</t>
  </si>
  <si>
    <t>RENOVATION/UPGRADING OF PCR LAB,</t>
  </si>
  <si>
    <t>45w</t>
  </si>
  <si>
    <t>100w</t>
  </si>
  <si>
    <t>Carefully unfix steel roof trussess complete to allow for</t>
  </si>
  <si>
    <t xml:space="preserve">expansion works as may be directed and Keep safe </t>
  </si>
  <si>
    <r>
      <t>materials on site Approximately in 45</t>
    </r>
    <r>
      <rPr>
        <sz val="13"/>
        <color indexed="8"/>
        <rFont val="Times New Roman"/>
        <family val="1"/>
      </rPr>
      <t xml:space="preserve">m2 </t>
    </r>
  </si>
  <si>
    <t xml:space="preserve">Carefully unfix existing ceiling finishing complete with </t>
  </si>
  <si>
    <t>associated works and noggins and keep safe materials</t>
  </si>
  <si>
    <r>
      <t>on site     (Approximately 3</t>
    </r>
    <r>
      <rPr>
        <sz val="13"/>
        <color indexed="10"/>
        <rFont val="Times New Roman"/>
        <family val="1"/>
      </rPr>
      <t>2</t>
    </r>
    <r>
      <rPr>
        <sz val="13"/>
        <color indexed="8"/>
        <rFont val="Times New Roman"/>
        <family val="1"/>
      </rPr>
      <t xml:space="preserve">m2) </t>
    </r>
  </si>
  <si>
    <t>Carefully un-fix ceiling mounted lighting fittings</t>
  </si>
  <si>
    <t>complete fittings complete</t>
  </si>
  <si>
    <t>Foundations; Poured on or against earth or unblended</t>
  </si>
  <si>
    <t xml:space="preserve">  Top soil for preservation; Average depth 150mm</t>
  </si>
  <si>
    <t>Trenches width &gt; 0.3m and maximum depth &lt; 2.00m</t>
  </si>
  <si>
    <t>Pits; Maximum depth &lt; 2.00m</t>
  </si>
  <si>
    <t xml:space="preserve">        Selected laterite in layers  exceeding 250mm</t>
  </si>
  <si>
    <t xml:space="preserve">    Hardcore obtained off site; handpacked</t>
  </si>
  <si>
    <t>Beds; Poured on or against earth or unblended</t>
  </si>
  <si>
    <t>Hollow sandcrete blockwall bedded and jointed in</t>
  </si>
  <si>
    <t>cement mortar (1:6) and laid in stretcher bond and filled</t>
  </si>
  <si>
    <t>solid with concrete (1:3:6 - 36mm aggregate)</t>
  </si>
  <si>
    <t xml:space="preserve">  </t>
  </si>
  <si>
    <t>Walls; 230mm thick; Vertical</t>
  </si>
  <si>
    <t>12mm thick; Walls; Width &gt;300mm</t>
  </si>
  <si>
    <t xml:space="preserve">Prepare, prime and apply one undercoat and  two </t>
  </si>
  <si>
    <t>finishing coats of 'Berger' or other equal and approved</t>
  </si>
  <si>
    <t>high quality emulsion paint on rendered face of wall</t>
  </si>
  <si>
    <t>Eave flashing; 200mm girth</t>
  </si>
  <si>
    <t>Ridges/hip; 600mm girth</t>
  </si>
  <si>
    <t>Cement and sand (1:4) screeded bed 40mm thick to</t>
  </si>
  <si>
    <t>receive floor tilling</t>
  </si>
  <si>
    <t xml:space="preserve">installation of  supply/waste piping with appropriate </t>
  </si>
  <si>
    <t>UPVC pressure pipe to be executed complete, including</t>
  </si>
  <si>
    <t>making good all other faults as may be directed</t>
  </si>
  <si>
    <t>Allow the sum of N500,000.00 for complete water reticulations as maybe directed by the project supervisor</t>
  </si>
  <si>
    <t xml:space="preserve">assoiated works to receive new works as may  be directed </t>
  </si>
  <si>
    <t>by the supervising officers.</t>
  </si>
  <si>
    <t>Demolish 225mm thick hollow block wall to allow for expansion</t>
  </si>
  <si>
    <t xml:space="preserve">asoociated screeding </t>
  </si>
  <si>
    <r>
      <t xml:space="preserve">     Approximately </t>
    </r>
    <r>
      <rPr>
        <sz val="13"/>
        <color indexed="10"/>
        <rFont val="Times New Roman"/>
        <family val="1"/>
      </rPr>
      <t>52</t>
    </r>
    <r>
      <rPr>
        <sz val="13"/>
        <color indexed="8"/>
        <rFont val="Times New Roman"/>
        <family val="1"/>
      </rPr>
      <t xml:space="preserve">m2 </t>
    </r>
  </si>
  <si>
    <t xml:space="preserve">           Remove debris from site</t>
  </si>
  <si>
    <t xml:space="preserve">  Removing trees</t>
  </si>
  <si>
    <t xml:space="preserve">    Girth 1500 -3000mm</t>
  </si>
  <si>
    <t xml:space="preserve">  Top soil for preservation;  </t>
  </si>
  <si>
    <t xml:space="preserve">    Average depth 150mm</t>
  </si>
  <si>
    <t xml:space="preserve">  Trenches width &gt; 0.3m</t>
  </si>
  <si>
    <r>
      <t xml:space="preserve">    Maximum depth </t>
    </r>
    <r>
      <rPr>
        <u val="single"/>
        <sz val="13"/>
        <rFont val="Times New Roman"/>
        <family val="1"/>
      </rPr>
      <t>&lt;</t>
    </r>
    <r>
      <rPr>
        <sz val="13"/>
        <rFont val="Times New Roman"/>
        <family val="1"/>
      </rPr>
      <t xml:space="preserve"> 2.00m</t>
    </r>
  </si>
  <si>
    <t xml:space="preserve">   Pits</t>
  </si>
  <si>
    <t>Disposal</t>
  </si>
  <si>
    <t xml:space="preserve">Excavated material; </t>
  </si>
  <si>
    <t xml:space="preserve">    Offsite: </t>
  </si>
  <si>
    <t xml:space="preserve">        2km away from the site</t>
  </si>
  <si>
    <t xml:space="preserve">        Selected laterite in layers  exceeding</t>
  </si>
  <si>
    <t xml:space="preserve">         250mm</t>
  </si>
  <si>
    <t xml:space="preserve">    Hardcore obtained off site;  </t>
  </si>
  <si>
    <t xml:space="preserve">        handpacked</t>
  </si>
  <si>
    <t>Beds</t>
  </si>
  <si>
    <t xml:space="preserve">      Poured on or against earth or unblended</t>
  </si>
  <si>
    <t>Foundations</t>
  </si>
  <si>
    <r>
      <t xml:space="preserve">    </t>
    </r>
    <r>
      <rPr>
        <sz val="13"/>
        <rFont val="Times New Roman"/>
        <family val="1"/>
      </rPr>
      <t>Poured on or against earth or unblended</t>
    </r>
  </si>
  <si>
    <t>Columns</t>
  </si>
  <si>
    <t xml:space="preserve">    Height 250-500mm</t>
  </si>
  <si>
    <t xml:space="preserve">  Isolated</t>
  </si>
  <si>
    <t xml:space="preserve">    Rectangular shape 225 X 225mm</t>
  </si>
  <si>
    <t xml:space="preserve">Bar </t>
  </si>
  <si>
    <t xml:space="preserve">  10 - 16mm diameter</t>
  </si>
  <si>
    <t xml:space="preserve">    Bent </t>
  </si>
  <si>
    <t>Tones</t>
  </si>
  <si>
    <t>To Collections</t>
  </si>
  <si>
    <t xml:space="preserve">  10mm diameter</t>
  </si>
  <si>
    <t xml:space="preserve">    Link </t>
  </si>
  <si>
    <t>Hollow sandcrete blockwall bedded and jointed</t>
  </si>
  <si>
    <t>in cement mortar (1:6) and laid in stretcher bond</t>
  </si>
  <si>
    <t>and filled solid with concrete (1:3:6 - 36mm</t>
  </si>
  <si>
    <t>aggregate)</t>
  </si>
  <si>
    <t xml:space="preserve">  230mm thick</t>
  </si>
  <si>
    <t xml:space="preserve">    Vertical</t>
  </si>
  <si>
    <t xml:space="preserve">  150mm thick</t>
  </si>
  <si>
    <t xml:space="preserve">  Width &gt;300mm</t>
  </si>
  <si>
    <t xml:space="preserve">    12mm thck</t>
  </si>
  <si>
    <t>Page    4</t>
  </si>
  <si>
    <t>Page    5</t>
  </si>
  <si>
    <t>EXTERNAL AND INTERNAL WALL</t>
  </si>
  <si>
    <t>Lintels</t>
  </si>
  <si>
    <t xml:space="preserve">      Reinforced</t>
  </si>
  <si>
    <t>Column</t>
  </si>
  <si>
    <t>Attached to walls</t>
  </si>
  <si>
    <t xml:space="preserve">    Rectangular 225 X 225mm</t>
  </si>
  <si>
    <t>Beams</t>
  </si>
  <si>
    <t xml:space="preserve">    Links </t>
  </si>
  <si>
    <t>F10: BRICK/CEMENT BLOCK WALLING</t>
  </si>
  <si>
    <t>Hollow sandcrete blockwall laid in stretcher bond</t>
  </si>
  <si>
    <t>bedded and jointed in cement mortar (1:6)</t>
  </si>
  <si>
    <t xml:space="preserve">  225mm thick</t>
  </si>
  <si>
    <t xml:space="preserve">    vertical</t>
  </si>
  <si>
    <t xml:space="preserve">E05: IN SITU CONCRETE CONSTRUCTION </t>
  </si>
  <si>
    <t>In situ concrete (1:2:4 - 19mm aggregate) to attain</t>
  </si>
  <si>
    <t>minimum works strength of 25N/mm2 in 28days</t>
  </si>
  <si>
    <t>and poured at a height not more than 3.00m</t>
  </si>
  <si>
    <t xml:space="preserve">Isolated </t>
  </si>
  <si>
    <t xml:space="preserve"> Reinforced</t>
  </si>
  <si>
    <t>Fascia</t>
  </si>
  <si>
    <t xml:space="preserve">   Attached to walls</t>
  </si>
  <si>
    <t xml:space="preserve">     Rectangular 225 X 225mm</t>
  </si>
  <si>
    <t xml:space="preserve">Ditto, Concrete fascia </t>
  </si>
  <si>
    <t>Bar</t>
  </si>
  <si>
    <t>10 - 16mm diameter</t>
  </si>
  <si>
    <t xml:space="preserve"> Straight</t>
  </si>
  <si>
    <t>10mm diameter</t>
  </si>
  <si>
    <t xml:space="preserve"> Links</t>
  </si>
  <si>
    <t>Carried to collection:-</t>
  </si>
  <si>
    <t>Queen Aluminium' or other equal and approved</t>
  </si>
  <si>
    <t>To collections</t>
  </si>
  <si>
    <t>Page  8</t>
  </si>
  <si>
    <t xml:space="preserve">Colour; powder coated standard gauge aluminium </t>
  </si>
  <si>
    <t xml:space="preserve">casement windows factory glazed with </t>
  </si>
  <si>
    <t xml:space="preserve">6mm thick plain glass; with a combined fixed and </t>
  </si>
  <si>
    <t xml:space="preserve">sliding insect screen to Architect specification; </t>
  </si>
  <si>
    <t xml:space="preserve">complete with all accessories and ironmongery </t>
  </si>
  <si>
    <t>STEEL</t>
  </si>
  <si>
    <t>Supply and install approved high quality 44mm thick steel Flush doors complete with 50mm thick full jamb frame, sub frame, architrave and Ironmongery including observer view glass bay</t>
  </si>
  <si>
    <t xml:space="preserve">1200 x 2050mm high           </t>
  </si>
  <si>
    <t xml:space="preserve">Cement and sand (1:4) rendering </t>
  </si>
  <si>
    <t>Wall Screeding</t>
  </si>
  <si>
    <t>Prepare and apply POP screeded finish on rendered wall</t>
  </si>
  <si>
    <t>satin paint on screeded wall.</t>
  </si>
  <si>
    <t>Cement and sand (1:4) screeded bed 40mm thick to receive</t>
  </si>
  <si>
    <t>floor tilling</t>
  </si>
  <si>
    <t xml:space="preserve">Prepare, prime and apply one undercoat and two finishing </t>
  </si>
  <si>
    <t xml:space="preserve">coats of Satin paint of Mayer, Berger or other equal and </t>
  </si>
  <si>
    <t>approved to soffit of ceiling</t>
  </si>
  <si>
    <t>Ceiling soffit</t>
  </si>
  <si>
    <t xml:space="preserve">  vitreous china bowl plugged and screwed to tiled </t>
  </si>
  <si>
    <t xml:space="preserve">  floor (m.s); 8 litre vitreous china tank and cover </t>
  </si>
  <si>
    <t xml:space="preserve">  complete with 'Union' flushing mechanism plugged </t>
  </si>
  <si>
    <t xml:space="preserve">  and screwed to wall with and including matching </t>
  </si>
  <si>
    <t xml:space="preserve">  screws; 'Radof' or other and approved white uPVC </t>
  </si>
  <si>
    <t xml:space="preserve">  seat and cover screwed to bowl</t>
  </si>
  <si>
    <t>White vitreous, China recessed soap dish</t>
  </si>
  <si>
    <t>bedded and  jointed with cement and sand</t>
  </si>
  <si>
    <t xml:space="preserve">mortar (1:4) to wall including pointing all round </t>
  </si>
  <si>
    <t>the edges with white cement</t>
  </si>
  <si>
    <t xml:space="preserve">    One way switches</t>
  </si>
  <si>
    <t xml:space="preserve">    Two way switches</t>
  </si>
  <si>
    <t xml:space="preserve">  3Nr. 2.5mm2 1 - core cable drawn into 20mm </t>
  </si>
  <si>
    <t xml:space="preserve">  pipe in ring main sub circuit</t>
  </si>
  <si>
    <t xml:space="preserve">    Sockets, switch sockets and the like</t>
  </si>
  <si>
    <t xml:space="preserve">  3Nr. 4mm2 1 - core cable drawn into 20mm </t>
  </si>
  <si>
    <t>Page      17</t>
  </si>
  <si>
    <t>Supply, install and commission Integrated Solar powered Led Street</t>
  </si>
  <si>
    <t>carried to general summary</t>
  </si>
  <si>
    <t>In situ concrete (1:3:6 - 36mm aggregate to attain minimum works</t>
  </si>
  <si>
    <t xml:space="preserve"> strength of 25N/mm2 in 28 days and poured at a height not more</t>
  </si>
  <si>
    <t xml:space="preserve"> than 3.00m</t>
  </si>
  <si>
    <t>Column Bases/Columns</t>
  </si>
  <si>
    <t>and approved high quality emulsion paint on rendered face of wall</t>
  </si>
  <si>
    <t xml:space="preserve">of MAYER paint or other equal and approved high quality </t>
  </si>
  <si>
    <t>0.55mm guage corrugated coloured longspan aluminium roofing</t>
  </si>
  <si>
    <t xml:space="preserve"> sheet with one and half corrugation side laps nailed to  timber</t>
  </si>
  <si>
    <t xml:space="preserve"> purlins with and including matching nails (measured nett - no </t>
  </si>
  <si>
    <t>Page  7</t>
  </si>
  <si>
    <t>Page      16</t>
  </si>
  <si>
    <t>Carefully unistall and re-install paved walkway complete with kerbs</t>
  </si>
  <si>
    <t xml:space="preserve"> and other associated works to allow for expansion of the Lab</t>
  </si>
  <si>
    <t xml:space="preserve">waterproff IP66  with motion sensor,  mounted on 6m double arm </t>
  </si>
  <si>
    <t xml:space="preserve">galvanised steel pole  ref. THORN QG3 welded to base plate well </t>
  </si>
  <si>
    <t xml:space="preserve">bedded into a reinforced concreted bases size, Top diamention </t>
  </si>
  <si>
    <t xml:space="preserve">550 x 550mm; bottom  diamention 850 x 850mm and a depth of </t>
  </si>
  <si>
    <t>1150mm to receive poles…</t>
  </si>
  <si>
    <t xml:space="preserve"> panel  outdoor high luminaire, with adjustable angle bracket,</t>
  </si>
  <si>
    <t>lighting lanterns, 160LM/W 150W, All in one light integrated</t>
  </si>
  <si>
    <t>EXTERNAL  WORKS</t>
  </si>
  <si>
    <t>NATIONAL AGENCY FOR THE CONTROL OF AIDS (NACA) WITH FUNDING FROM GLOBAL FUND</t>
  </si>
  <si>
    <r>
      <t xml:space="preserve">Provide, fabrication and installation of an </t>
    </r>
    <r>
      <rPr>
        <b/>
        <sz val="13"/>
        <rFont val="Times New Roman"/>
        <family val="1"/>
      </rPr>
      <t>"L"</t>
    </r>
    <r>
      <rPr>
        <sz val="13"/>
        <rFont val="Times New Roman"/>
        <family val="1"/>
      </rPr>
      <t xml:space="preserve"> shape (HDF) laboratory work tops comprising: drawers leg spaces and store shelves finished in epoxy resin or seamless granite  work surface Size 750mm wide x 900mm high</t>
    </r>
  </si>
  <si>
    <t xml:space="preserve">  Twyford or equal approved low level water closet suite comprising</t>
  </si>
  <si>
    <r>
      <t xml:space="preserve">Allow the provision of </t>
    </r>
    <r>
      <rPr>
        <b/>
        <sz val="13"/>
        <color indexed="8"/>
        <rFont val="Times New Roman"/>
        <family val="1"/>
      </rPr>
      <t>N1,350,000.00</t>
    </r>
    <r>
      <rPr>
        <sz val="13"/>
        <color indexed="8"/>
        <rFont val="Times New Roman"/>
        <family val="1"/>
      </rPr>
      <t xml:space="preserve"> for the construction of 6m high steel stantion complete with 1No 3000litres GP overhead tank including all structural works, installations works and reticulation and maybe directed by the project supervisor</t>
    </r>
  </si>
  <si>
    <r>
      <t xml:space="preserve">Allow the sum of </t>
    </r>
    <r>
      <rPr>
        <b/>
        <sz val="13"/>
        <color indexed="8"/>
        <rFont val="Times New Roman"/>
        <family val="1"/>
      </rPr>
      <t>N150,000.00</t>
    </r>
    <r>
      <rPr>
        <sz val="13"/>
        <color indexed="8"/>
        <rFont val="Times New Roman"/>
        <family val="1"/>
      </rPr>
      <t xml:space="preserve"> for the provision and</t>
    </r>
  </si>
  <si>
    <t>BILL OF QUANTITIES FOR THE PROPOSED EXPANSION/MODIFICATION OF EXISTING PCR LABORATORY AT KUBWA GENERAL HOSPITAL, FCT - ABUJA</t>
  </si>
  <si>
    <t>RENOVATION AND UPGRADE OF SELECTED PUBLIC HEALTH LABORATORIES IN THE SIX GEOPOLITICAL ZONES IN NIGERIA AND THE NATIONAL EXTERNAL QUALITY ASSESSMENT LABORATORY (NEQAL) UNDER THE GLOBAL FUND RESILIENT &amp; SUSTAINABLE SYSTEMS FOR HEALTH [RSSH] II PROJECT GRANT</t>
  </si>
  <si>
    <t>BILL OF QUANTITIES</t>
  </si>
  <si>
    <t>PROPOSED EXPANSION/MODIFICATION OF EXISTING PCR LABORATORY AT KUBWA GENERAL HOSPITAL, FCT - ABUJA</t>
  </si>
  <si>
    <t>LOT 4</t>
  </si>
  <si>
    <t>JANUARY, 2022</t>
  </si>
</sst>
</file>

<file path=xl/styles.xml><?xml version="1.0" encoding="utf-8"?>
<styleSheet xmlns="http://schemas.openxmlformats.org/spreadsheetml/2006/main">
  <numFmts count="47">
    <numFmt numFmtId="5" formatCode="&quot;₦&quot;#,##0_);\(&quot;₦&quot;#,##0\)"/>
    <numFmt numFmtId="6" formatCode="&quot;₦&quot;#,##0_);[Red]\(&quot;₦&quot;#,##0\)"/>
    <numFmt numFmtId="7" formatCode="&quot;₦&quot;#,##0.00_);\(&quot;₦&quot;#,##0.00\)"/>
    <numFmt numFmtId="8" formatCode="&quot;₦&quot;#,##0.00_);[Red]\(&quot;₦&quot;#,##0.00\)"/>
    <numFmt numFmtId="42" formatCode="_(&quot;₦&quot;* #,##0_);_(&quot;₦&quot;* \(#,##0\);_(&quot;₦&quot;* &quot;-&quot;_);_(@_)"/>
    <numFmt numFmtId="41" formatCode="_(* #,##0_);_(* \(#,##0\);_(* &quot;-&quot;_);_(@_)"/>
    <numFmt numFmtId="44" formatCode="_(&quot;₦&quot;* #,##0.00_);_(&quot;₦&quot;* \(#,##0.00\);_(&quot;₦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0.0"/>
    <numFmt numFmtId="191" formatCode="_(* #,##0.000_);_(* \(#,##0.000\);_(* &quot;-&quot;???_);_(@_)"/>
    <numFmt numFmtId="192" formatCode="#,##0;[Red]#,##0"/>
    <numFmt numFmtId="193" formatCode="_-* #,##0_-;\-* #,##0_-;_-* &quot;-&quot;??_-;_-@_-"/>
    <numFmt numFmtId="194" formatCode="0.000"/>
    <numFmt numFmtId="195" formatCode="_-* #,##0.0_-;\-* #,##0.0_-;_-* &quot;-&quot;??_-;_-@_-"/>
    <numFmt numFmtId="196" formatCode="_ * #,##0.00_ ;_ * \-#,##0.00_ ;_ * &quot;-&quot;??_ ;_ @_ "/>
    <numFmt numFmtId="197" formatCode="_-* #,##0.000_-;\-* #,##0.000_-;_-* &quot;-&quot;??_-;_-@_-"/>
    <numFmt numFmtId="198" formatCode="_(* #,##0_);_(* \(#,##0\);_(* &quot;-&quot;??_);_(@_)"/>
    <numFmt numFmtId="199" formatCode="_(* #,##0.0_);_(* \(#,##0.0\);_(* &quot;-&quot;?_);_(@_)"/>
    <numFmt numFmtId="200" formatCode="0.00_);\(0.00\)"/>
    <numFmt numFmtId="201" formatCode="[$-409]dddd\,\ mmmm\ d\,\ yyyy"/>
    <numFmt numFmtId="202" formatCode="[$-409]h:mm:ss\ AM/PM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3"/>
      <name val="Times New Roman"/>
      <family val="1"/>
    </font>
    <font>
      <sz val="14"/>
      <name val="AmerType Md BT"/>
      <family val="0"/>
    </font>
    <font>
      <sz val="12"/>
      <name val="宋体"/>
      <family val="0"/>
    </font>
    <font>
      <sz val="12"/>
      <name val="CG Times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i/>
      <u val="single"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3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u val="single"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i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u val="single"/>
      <sz val="13"/>
      <color theme="1"/>
      <name val="Times New Roman"/>
      <family val="1"/>
    </font>
    <font>
      <u val="single"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2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28"/>
      <color theme="1"/>
      <name val="Calibri"/>
      <family val="2"/>
    </font>
    <font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1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71" fontId="2" fillId="0" borderId="0" xfId="45" applyFont="1" applyBorder="1" applyAlignment="1">
      <alignment/>
    </xf>
    <xf numFmtId="171" fontId="2" fillId="0" borderId="0" xfId="45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171" fontId="6" fillId="0" borderId="11" xfId="5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52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3" fontId="7" fillId="0" borderId="10" xfId="52" applyNumberFormat="1" applyFont="1" applyBorder="1" applyAlignment="1">
      <alignment horizontal="center"/>
    </xf>
    <xf numFmtId="171" fontId="7" fillId="0" borderId="10" xfId="52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71" fontId="6" fillId="0" borderId="10" xfId="5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7" fillId="0" borderId="12" xfId="52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43" fontId="6" fillId="0" borderId="13" xfId="52" applyNumberFormat="1" applyFont="1" applyBorder="1" applyAlignment="1">
      <alignment horizontal="center"/>
    </xf>
    <xf numFmtId="171" fontId="4" fillId="0" borderId="14" xfId="45" applyFont="1" applyBorder="1" applyAlignment="1">
      <alignment horizontal="center"/>
    </xf>
    <xf numFmtId="171" fontId="4" fillId="0" borderId="0" xfId="45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171" fontId="2" fillId="0" borderId="0" xfId="47" applyFont="1" applyAlignment="1">
      <alignment/>
    </xf>
    <xf numFmtId="171" fontId="2" fillId="0" borderId="0" xfId="47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0" fillId="0" borderId="10" xfId="45" applyNumberFormat="1" applyFont="1" applyBorder="1" applyAlignment="1">
      <alignment horizontal="center" vertical="center"/>
    </xf>
    <xf numFmtId="171" fontId="80" fillId="0" borderId="10" xfId="45" applyFont="1" applyBorder="1" applyAlignment="1">
      <alignment horizontal="center" vertical="center"/>
    </xf>
    <xf numFmtId="171" fontId="9" fillId="0" borderId="10" xfId="45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1" fillId="0" borderId="10" xfId="45" applyNumberFormat="1" applyFont="1" applyBorder="1" applyAlignment="1">
      <alignment horizontal="center" vertical="center"/>
    </xf>
    <xf numFmtId="171" fontId="81" fillId="0" borderId="10" xfId="45" applyFont="1" applyBorder="1" applyAlignment="1">
      <alignment horizontal="center" vertical="center"/>
    </xf>
    <xf numFmtId="171" fontId="14" fillId="0" borderId="10" xfId="45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0" fillId="0" borderId="10" xfId="47" applyNumberFormat="1" applyFont="1" applyBorder="1" applyAlignment="1">
      <alignment horizontal="center" vertical="center"/>
    </xf>
    <xf numFmtId="171" fontId="80" fillId="0" borderId="10" xfId="47" applyFont="1" applyBorder="1" applyAlignment="1">
      <alignment horizontal="center" vertical="center"/>
    </xf>
    <xf numFmtId="171" fontId="80" fillId="0" borderId="10" xfId="45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0" xfId="0" applyFont="1" applyBorder="1" applyAlignment="1">
      <alignment vertical="center" wrapText="1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right" vertical="center"/>
    </xf>
    <xf numFmtId="171" fontId="9" fillId="0" borderId="12" xfId="45" applyFont="1" applyBorder="1" applyAlignment="1">
      <alignment vertical="center"/>
    </xf>
    <xf numFmtId="0" fontId="80" fillId="0" borderId="10" xfId="0" applyFont="1" applyBorder="1" applyAlignment="1">
      <alignment horizontal="right" vertical="center"/>
    </xf>
    <xf numFmtId="171" fontId="14" fillId="0" borderId="15" xfId="45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171" fontId="14" fillId="0" borderId="10" xfId="47" applyFont="1" applyBorder="1" applyAlignment="1">
      <alignment vertical="center"/>
    </xf>
    <xf numFmtId="43" fontId="9" fillId="0" borderId="10" xfId="47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171" fontId="9" fillId="0" borderId="10" xfId="47" applyFont="1" applyBorder="1" applyAlignment="1">
      <alignment vertical="center"/>
    </xf>
    <xf numFmtId="0" fontId="80" fillId="0" borderId="0" xfId="0" applyNumberFormat="1" applyFont="1" applyAlignment="1">
      <alignment horizontal="center" vertical="center"/>
    </xf>
    <xf numFmtId="43" fontId="14" fillId="0" borderId="12" xfId="47" applyNumberFormat="1" applyFont="1" applyBorder="1" applyAlignment="1">
      <alignment vertical="center"/>
    </xf>
    <xf numFmtId="43" fontId="14" fillId="0" borderId="15" xfId="47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81" fillId="0" borderId="10" xfId="0" applyFont="1" applyBorder="1" applyAlignment="1">
      <alignment vertical="center"/>
    </xf>
    <xf numFmtId="171" fontId="9" fillId="0" borderId="10" xfId="47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9" fillId="0" borderId="10" xfId="45" applyNumberFormat="1" applyFont="1" applyBorder="1" applyAlignment="1">
      <alignment horizontal="center" vertical="center"/>
    </xf>
    <xf numFmtId="171" fontId="9" fillId="0" borderId="10" xfId="45" applyFont="1" applyBorder="1" applyAlignment="1">
      <alignment horizontal="center" vertical="center"/>
    </xf>
    <xf numFmtId="0" fontId="9" fillId="0" borderId="10" xfId="47" applyNumberFormat="1" applyFont="1" applyBorder="1" applyAlignment="1">
      <alignment horizontal="center" vertical="center"/>
    </xf>
    <xf numFmtId="171" fontId="14" fillId="0" borderId="12" xfId="45" applyFont="1" applyBorder="1" applyAlignment="1">
      <alignment vertical="center"/>
    </xf>
    <xf numFmtId="0" fontId="84" fillId="0" borderId="10" xfId="45" applyNumberFormat="1" applyFont="1" applyBorder="1" applyAlignment="1">
      <alignment horizontal="center" vertical="center"/>
    </xf>
    <xf numFmtId="171" fontId="84" fillId="0" borderId="10" xfId="45" applyFont="1" applyBorder="1" applyAlignment="1">
      <alignment horizontal="center" vertical="center"/>
    </xf>
    <xf numFmtId="0" fontId="80" fillId="0" borderId="10" xfId="51" applyNumberFormat="1" applyFont="1" applyBorder="1" applyAlignment="1">
      <alignment horizontal="center" vertical="center"/>
    </xf>
    <xf numFmtId="193" fontId="80" fillId="0" borderId="10" xfId="51" applyNumberFormat="1" applyFont="1" applyBorder="1" applyAlignment="1">
      <alignment horizontal="center" vertical="center"/>
    </xf>
    <xf numFmtId="43" fontId="9" fillId="0" borderId="10" xfId="51" applyFont="1" applyBorder="1" applyAlignment="1">
      <alignment vertical="center"/>
    </xf>
    <xf numFmtId="0" fontId="9" fillId="0" borderId="10" xfId="51" applyNumberFormat="1" applyFont="1" applyBorder="1" applyAlignment="1">
      <alignment horizontal="center" vertical="center"/>
    </xf>
    <xf numFmtId="193" fontId="9" fillId="0" borderId="10" xfId="51" applyNumberFormat="1" applyFont="1" applyBorder="1" applyAlignment="1">
      <alignment horizontal="center" vertical="center"/>
    </xf>
    <xf numFmtId="43" fontId="9" fillId="0" borderId="10" xfId="51" applyNumberFormat="1" applyFont="1" applyBorder="1" applyAlignment="1">
      <alignment vertical="center"/>
    </xf>
    <xf numFmtId="43" fontId="9" fillId="0" borderId="10" xfId="51" applyFont="1" applyBorder="1" applyAlignment="1">
      <alignment horizontal="center" vertical="center"/>
    </xf>
    <xf numFmtId="171" fontId="80" fillId="0" borderId="10" xfId="45" applyFont="1" applyFill="1" applyBorder="1" applyAlignment="1">
      <alignment vertical="center"/>
    </xf>
    <xf numFmtId="0" fontId="85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0" fillId="0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171" fontId="80" fillId="0" borderId="10" xfId="45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171" fontId="81" fillId="0" borderId="12" xfId="45" applyFont="1" applyBorder="1" applyAlignment="1">
      <alignment vertical="center"/>
    </xf>
    <xf numFmtId="171" fontId="81" fillId="0" borderId="15" xfId="45" applyFont="1" applyBorder="1" applyAlignment="1">
      <alignment vertical="center"/>
    </xf>
    <xf numFmtId="0" fontId="82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171" fontId="9" fillId="0" borderId="10" xfId="45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0" fontId="80" fillId="0" borderId="10" xfId="0" applyFont="1" applyBorder="1" applyAlignment="1">
      <alignment/>
    </xf>
    <xf numFmtId="171" fontId="80" fillId="0" borderId="12" xfId="45" applyFont="1" applyBorder="1" applyAlignment="1">
      <alignment horizontal="center"/>
    </xf>
    <xf numFmtId="171" fontId="14" fillId="0" borderId="15" xfId="45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171" fontId="80" fillId="0" borderId="0" xfId="45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1" fontId="9" fillId="0" borderId="0" xfId="45" applyFont="1" applyBorder="1" applyAlignment="1">
      <alignment horizontal="center"/>
    </xf>
    <xf numFmtId="0" fontId="26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/>
    </xf>
    <xf numFmtId="171" fontId="9" fillId="0" borderId="0" xfId="45" applyFont="1" applyBorder="1" applyAlignment="1">
      <alignment/>
    </xf>
    <xf numFmtId="0" fontId="14" fillId="0" borderId="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171" fontId="80" fillId="0" borderId="10" xfId="45" applyFont="1" applyBorder="1" applyAlignment="1">
      <alignment horizontal="center"/>
    </xf>
    <xf numFmtId="0" fontId="82" fillId="0" borderId="10" xfId="0" applyFont="1" applyBorder="1" applyAlignment="1">
      <alignment/>
    </xf>
    <xf numFmtId="171" fontId="9" fillId="0" borderId="10" xfId="47" applyFont="1" applyBorder="1" applyAlignment="1">
      <alignment/>
    </xf>
    <xf numFmtId="0" fontId="8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171" fontId="14" fillId="0" borderId="15" xfId="47" applyFont="1" applyBorder="1" applyAlignment="1">
      <alignment/>
    </xf>
    <xf numFmtId="171" fontId="14" fillId="0" borderId="12" xfId="47" applyFont="1" applyBorder="1" applyAlignment="1">
      <alignment/>
    </xf>
    <xf numFmtId="0" fontId="14" fillId="0" borderId="10" xfId="0" applyFont="1" applyBorder="1" applyAlignment="1">
      <alignment/>
    </xf>
    <xf numFmtId="0" fontId="80" fillId="0" borderId="10" xfId="47" applyNumberFormat="1" applyFont="1" applyBorder="1" applyAlignment="1">
      <alignment horizontal="center"/>
    </xf>
    <xf numFmtId="193" fontId="80" fillId="0" borderId="10" xfId="47" applyNumberFormat="1" applyFont="1" applyBorder="1" applyAlignment="1">
      <alignment horizontal="center"/>
    </xf>
    <xf numFmtId="43" fontId="9" fillId="0" borderId="10" xfId="47" applyNumberFormat="1" applyFont="1" applyBorder="1" applyAlignment="1">
      <alignment/>
    </xf>
    <xf numFmtId="0" fontId="8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9" fillId="0" borderId="10" xfId="47" applyNumberFormat="1" applyFont="1" applyFill="1" applyBorder="1" applyAlignment="1">
      <alignment horizontal="center" vertical="center"/>
    </xf>
    <xf numFmtId="171" fontId="80" fillId="0" borderId="10" xfId="47" applyFont="1" applyBorder="1" applyAlignment="1">
      <alignment vertical="center"/>
    </xf>
    <xf numFmtId="171" fontId="9" fillId="0" borderId="12" xfId="47" applyFont="1" applyBorder="1" applyAlignment="1">
      <alignment vertical="center"/>
    </xf>
    <xf numFmtId="171" fontId="14" fillId="0" borderId="15" xfId="47" applyFont="1" applyBorder="1" applyAlignment="1">
      <alignment vertical="center"/>
    </xf>
    <xf numFmtId="171" fontId="14" fillId="0" borderId="12" xfId="47" applyFont="1" applyBorder="1" applyAlignment="1">
      <alignment vertical="center"/>
    </xf>
    <xf numFmtId="171" fontId="81" fillId="0" borderId="12" xfId="47" applyFont="1" applyBorder="1" applyAlignment="1">
      <alignment vertical="center"/>
    </xf>
    <xf numFmtId="171" fontId="81" fillId="0" borderId="15" xfId="47" applyFont="1" applyBorder="1" applyAlignment="1">
      <alignment vertical="center"/>
    </xf>
    <xf numFmtId="0" fontId="86" fillId="0" borderId="10" xfId="0" applyFont="1" applyBorder="1" applyAlignment="1">
      <alignment vertical="center"/>
    </xf>
    <xf numFmtId="171" fontId="81" fillId="0" borderId="10" xfId="47" applyFont="1" applyBorder="1" applyAlignment="1">
      <alignment vertical="center"/>
    </xf>
    <xf numFmtId="0" fontId="80" fillId="0" borderId="10" xfId="101" applyFont="1" applyBorder="1" applyAlignment="1">
      <alignment vertical="center"/>
      <protection/>
    </xf>
    <xf numFmtId="0" fontId="80" fillId="0" borderId="10" xfId="101" applyFont="1" applyBorder="1" applyAlignment="1" applyProtection="1">
      <alignment vertical="center"/>
      <protection/>
    </xf>
    <xf numFmtId="0" fontId="86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/>
    </xf>
    <xf numFmtId="43" fontId="14" fillId="0" borderId="12" xfId="47" applyNumberFormat="1" applyFont="1" applyBorder="1" applyAlignment="1">
      <alignment/>
    </xf>
    <xf numFmtId="0" fontId="81" fillId="0" borderId="10" xfId="0" applyFont="1" applyBorder="1" applyAlignment="1">
      <alignment horizontal="left"/>
    </xf>
    <xf numFmtId="193" fontId="9" fillId="0" borderId="10" xfId="0" applyNumberFormat="1" applyFont="1" applyBorder="1" applyAlignment="1">
      <alignment horizontal="center"/>
    </xf>
    <xf numFmtId="0" fontId="9" fillId="0" borderId="10" xfId="81" applyFont="1" applyBorder="1">
      <alignment/>
      <protection/>
    </xf>
    <xf numFmtId="0" fontId="9" fillId="0" borderId="10" xfId="81" applyFont="1" applyBorder="1" applyAlignment="1">
      <alignment horizontal="center"/>
      <protection/>
    </xf>
    <xf numFmtId="193" fontId="9" fillId="0" borderId="10" xfId="47" applyNumberFormat="1" applyFont="1" applyBorder="1" applyAlignment="1">
      <alignment horizontal="center"/>
    </xf>
    <xf numFmtId="0" fontId="9" fillId="0" borderId="10" xfId="47" applyNumberFormat="1" applyFont="1" applyBorder="1" applyAlignment="1">
      <alignment horizontal="center"/>
    </xf>
    <xf numFmtId="193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right"/>
    </xf>
    <xf numFmtId="43" fontId="9" fillId="0" borderId="15" xfId="47" applyNumberFormat="1" applyFont="1" applyBorder="1" applyAlignment="1">
      <alignment/>
    </xf>
    <xf numFmtId="0" fontId="9" fillId="0" borderId="10" xfId="81" applyFont="1" applyBorder="1" applyAlignment="1">
      <alignment/>
      <protection/>
    </xf>
    <xf numFmtId="0" fontId="80" fillId="0" borderId="10" xfId="0" applyNumberFormat="1" applyFont="1" applyBorder="1" applyAlignment="1">
      <alignment horizontal="center"/>
    </xf>
    <xf numFmtId="0" fontId="87" fillId="0" borderId="10" xfId="0" applyNumberFormat="1" applyFont="1" applyBorder="1" applyAlignment="1">
      <alignment horizontal="center"/>
    </xf>
    <xf numFmtId="0" fontId="9" fillId="0" borderId="0" xfId="89" applyFont="1" applyAlignment="1">
      <alignment vertical="top" wrapText="1"/>
      <protection/>
    </xf>
    <xf numFmtId="0" fontId="9" fillId="0" borderId="0" xfId="89" applyFont="1" applyAlignment="1">
      <alignment vertical="top"/>
      <protection/>
    </xf>
    <xf numFmtId="0" fontId="28" fillId="0" borderId="0" xfId="89" applyFont="1" applyAlignment="1">
      <alignment vertical="top"/>
      <protection/>
    </xf>
    <xf numFmtId="0" fontId="28" fillId="0" borderId="0" xfId="100" applyFont="1" applyAlignment="1">
      <alignment horizontal="justify" vertical="top" wrapText="1"/>
      <protection/>
    </xf>
    <xf numFmtId="0" fontId="88" fillId="0" borderId="0" xfId="100" applyFont="1" applyAlignment="1">
      <alignment horizontal="justify" vertical="top" wrapText="1"/>
      <protection/>
    </xf>
    <xf numFmtId="0" fontId="28" fillId="0" borderId="0" xfId="89" applyFont="1" applyAlignment="1">
      <alignment vertical="top" wrapText="1"/>
      <protection/>
    </xf>
    <xf numFmtId="0" fontId="28" fillId="0" borderId="0" xfId="89" applyFont="1" applyAlignment="1">
      <alignment horizontal="justify" vertical="top" wrapText="1"/>
      <protection/>
    </xf>
    <xf numFmtId="0" fontId="28" fillId="0" borderId="0" xfId="99" applyFont="1" applyBorder="1" applyAlignment="1">
      <alignment horizontal="justify" vertical="top" wrapText="1"/>
      <protection/>
    </xf>
    <xf numFmtId="0" fontId="28" fillId="0" borderId="0" xfId="99" applyFont="1" applyBorder="1" applyAlignment="1">
      <alignment horizontal="left" vertical="top" wrapText="1"/>
      <protection/>
    </xf>
    <xf numFmtId="0" fontId="14" fillId="0" borderId="0" xfId="99" applyFont="1" applyBorder="1" applyAlignment="1">
      <alignment horizontal="right" vertical="top" wrapText="1"/>
      <protection/>
    </xf>
    <xf numFmtId="0" fontId="9" fillId="0" borderId="0" xfId="99" applyFont="1" applyBorder="1" applyAlignment="1">
      <alignment horizontal="right" vertical="top" wrapText="1"/>
      <protection/>
    </xf>
    <xf numFmtId="193" fontId="9" fillId="0" borderId="10" xfId="51" applyNumberFormat="1" applyFont="1" applyBorder="1" applyAlignment="1">
      <alignment horizontal="center"/>
    </xf>
    <xf numFmtId="43" fontId="9" fillId="0" borderId="10" xfId="51" applyFont="1" applyBorder="1" applyAlignment="1">
      <alignment/>
    </xf>
    <xf numFmtId="43" fontId="9" fillId="0" borderId="10" xfId="51" applyNumberFormat="1" applyFont="1" applyBorder="1" applyAlignment="1">
      <alignment/>
    </xf>
    <xf numFmtId="0" fontId="80" fillId="0" borderId="10" xfId="51" applyNumberFormat="1" applyFont="1" applyBorder="1" applyAlignment="1">
      <alignment horizontal="center"/>
    </xf>
    <xf numFmtId="193" fontId="80" fillId="0" borderId="10" xfId="51" applyNumberFormat="1" applyFont="1" applyBorder="1" applyAlignment="1">
      <alignment horizontal="center"/>
    </xf>
    <xf numFmtId="0" fontId="9" fillId="0" borderId="10" xfId="51" applyNumberFormat="1" applyFont="1" applyBorder="1" applyAlignment="1">
      <alignment horizontal="center"/>
    </xf>
    <xf numFmtId="43" fontId="27" fillId="0" borderId="10" xfId="51" applyFont="1" applyBorder="1" applyAlignment="1">
      <alignment horizontal="center"/>
    </xf>
    <xf numFmtId="0" fontId="9" fillId="0" borderId="10" xfId="101" applyFont="1" applyBorder="1" applyAlignment="1" applyProtection="1">
      <alignment horizontal="center"/>
      <protection/>
    </xf>
    <xf numFmtId="43" fontId="9" fillId="0" borderId="10" xfId="53" applyFont="1" applyBorder="1" applyAlignment="1">
      <alignment/>
    </xf>
    <xf numFmtId="43" fontId="9" fillId="0" borderId="16" xfId="53" applyFont="1" applyBorder="1" applyAlignment="1">
      <alignment/>
    </xf>
    <xf numFmtId="0" fontId="9" fillId="0" borderId="10" xfId="101" applyFont="1" applyBorder="1" applyProtection="1">
      <alignment/>
      <protection/>
    </xf>
    <xf numFmtId="0" fontId="13" fillId="0" borderId="10" xfId="101" applyFont="1" applyBorder="1" applyProtection="1">
      <alignment/>
      <protection/>
    </xf>
    <xf numFmtId="0" fontId="9" fillId="0" borderId="10" xfId="83" applyFont="1" applyBorder="1">
      <alignment/>
      <protection/>
    </xf>
    <xf numFmtId="0" fontId="80" fillId="0" borderId="10" xfId="81" applyFont="1" applyBorder="1">
      <alignment/>
      <protection/>
    </xf>
    <xf numFmtId="0" fontId="9" fillId="0" borderId="10" xfId="83" applyFont="1" applyBorder="1" applyAlignment="1">
      <alignment horizontal="center"/>
      <protection/>
    </xf>
    <xf numFmtId="0" fontId="9" fillId="0" borderId="10" xfId="101" applyFont="1" applyBorder="1" applyAlignment="1">
      <alignment horizontal="center"/>
      <protection/>
    </xf>
    <xf numFmtId="0" fontId="14" fillId="0" borderId="10" xfId="101" applyFont="1" applyBorder="1" applyAlignment="1" applyProtection="1">
      <alignment horizontal="right"/>
      <protection/>
    </xf>
    <xf numFmtId="43" fontId="14" fillId="0" borderId="10" xfId="53" applyFont="1" applyBorder="1" applyAlignment="1">
      <alignment horizontal="right"/>
    </xf>
    <xf numFmtId="0" fontId="14" fillId="0" borderId="10" xfId="101" applyFont="1" applyBorder="1" applyAlignment="1" applyProtection="1">
      <alignment horizontal="left"/>
      <protection/>
    </xf>
    <xf numFmtId="43" fontId="14" fillId="0" borderId="17" xfId="53" applyFont="1" applyBorder="1" applyAlignment="1">
      <alignment/>
    </xf>
    <xf numFmtId="43" fontId="14" fillId="0" borderId="18" xfId="53" applyFont="1" applyBorder="1" applyAlignment="1">
      <alignment/>
    </xf>
    <xf numFmtId="43" fontId="9" fillId="0" borderId="17" xfId="47" applyNumberFormat="1" applyFont="1" applyBorder="1" applyAlignment="1">
      <alignment/>
    </xf>
    <xf numFmtId="0" fontId="21" fillId="0" borderId="10" xfId="0" applyFont="1" applyBorder="1" applyAlignment="1" quotePrefix="1">
      <alignment/>
    </xf>
    <xf numFmtId="0" fontId="9" fillId="0" borderId="10" xfId="0" applyFont="1" applyBorder="1" applyAlignment="1">
      <alignment horizontal="center" vertical="top"/>
    </xf>
    <xf numFmtId="0" fontId="81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71" fontId="80" fillId="0" borderId="10" xfId="47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5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80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47" applyNumberFormat="1" applyFont="1" applyBorder="1" applyAlignment="1">
      <alignment vertical="top"/>
    </xf>
    <xf numFmtId="0" fontId="81" fillId="0" borderId="10" xfId="47" applyNumberFormat="1" applyFont="1" applyBorder="1" applyAlignment="1">
      <alignment horizontal="center" vertical="center"/>
    </xf>
    <xf numFmtId="171" fontId="81" fillId="0" borderId="10" xfId="47" applyFont="1" applyBorder="1" applyAlignment="1">
      <alignment horizontal="center" vertical="center"/>
    </xf>
    <xf numFmtId="171" fontId="89" fillId="0" borderId="0" xfId="47" applyFont="1" applyAlignment="1">
      <alignment vertical="center"/>
    </xf>
    <xf numFmtId="171" fontId="4" fillId="0" borderId="14" xfId="47" applyFont="1" applyBorder="1" applyAlignment="1">
      <alignment horizontal="center"/>
    </xf>
    <xf numFmtId="171" fontId="4" fillId="0" borderId="0" xfId="47" applyFont="1" applyBorder="1" applyAlignment="1">
      <alignment horizontal="center"/>
    </xf>
    <xf numFmtId="171" fontId="89" fillId="0" borderId="10" xfId="47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0" fillId="0" borderId="0" xfId="0" applyNumberFormat="1" applyFont="1" applyAlignment="1">
      <alignment horizontal="center"/>
    </xf>
    <xf numFmtId="0" fontId="80" fillId="0" borderId="0" xfId="0" applyNumberFormat="1" applyFont="1" applyBorder="1" applyAlignment="1">
      <alignment horizontal="center" vertical="center"/>
    </xf>
    <xf numFmtId="43" fontId="14" fillId="0" borderId="15" xfId="47" applyNumberFormat="1" applyFont="1" applyBorder="1" applyAlignment="1">
      <alignment/>
    </xf>
    <xf numFmtId="171" fontId="80" fillId="0" borderId="10" xfId="47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171" fontId="14" fillId="0" borderId="10" xfId="47" applyFont="1" applyBorder="1" applyAlignment="1">
      <alignment/>
    </xf>
    <xf numFmtId="171" fontId="29" fillId="0" borderId="14" xfId="47" applyFont="1" applyBorder="1" applyAlignment="1">
      <alignment horizontal="center"/>
    </xf>
    <xf numFmtId="171" fontId="9" fillId="0" borderId="10" xfId="47" applyFont="1" applyBorder="1" applyAlignment="1">
      <alignment horizontal="center"/>
    </xf>
    <xf numFmtId="43" fontId="9" fillId="0" borderId="12" xfId="47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93" fontId="3" fillId="0" borderId="10" xfId="47" applyNumberFormat="1" applyFont="1" applyBorder="1" applyAlignment="1">
      <alignment/>
    </xf>
    <xf numFmtId="171" fontId="3" fillId="0" borderId="10" xfId="47" applyFont="1" applyBorder="1" applyAlignment="1">
      <alignment/>
    </xf>
    <xf numFmtId="0" fontId="84" fillId="0" borderId="10" xfId="47" applyNumberFormat="1" applyFont="1" applyBorder="1" applyAlignment="1">
      <alignment horizontal="center" vertical="center"/>
    </xf>
    <xf numFmtId="171" fontId="84" fillId="0" borderId="10" xfId="47" applyFont="1" applyBorder="1" applyAlignment="1">
      <alignment horizontal="center" vertical="center"/>
    </xf>
    <xf numFmtId="171" fontId="80" fillId="0" borderId="10" xfId="47" applyFont="1" applyFill="1" applyBorder="1" applyAlignment="1">
      <alignment vertical="center"/>
    </xf>
    <xf numFmtId="0" fontId="89" fillId="0" borderId="10" xfId="0" applyNumberFormat="1" applyFont="1" applyBorder="1" applyAlignment="1">
      <alignment horizontal="center" vertical="center"/>
    </xf>
    <xf numFmtId="171" fontId="81" fillId="0" borderId="12" xfId="47" applyFont="1" applyFill="1" applyBorder="1" applyAlignment="1">
      <alignment vertical="center"/>
    </xf>
    <xf numFmtId="0" fontId="81" fillId="0" borderId="10" xfId="0" applyFont="1" applyFill="1" applyBorder="1" applyAlignment="1">
      <alignment horizontal="right" vertical="center"/>
    </xf>
    <xf numFmtId="171" fontId="81" fillId="0" borderId="15" xfId="47" applyFont="1" applyFill="1" applyBorder="1" applyAlignment="1">
      <alignment vertical="center"/>
    </xf>
    <xf numFmtId="0" fontId="80" fillId="0" borderId="10" xfId="0" applyFont="1" applyFill="1" applyBorder="1" applyAlignment="1">
      <alignment horizontal="right" vertical="center"/>
    </xf>
    <xf numFmtId="0" fontId="21" fillId="0" borderId="10" xfId="81" applyFont="1" applyBorder="1" applyAlignment="1">
      <alignment wrapText="1"/>
      <protection/>
    </xf>
    <xf numFmtId="0" fontId="86" fillId="0" borderId="10" xfId="0" applyFont="1" applyBorder="1" applyAlignment="1" quotePrefix="1">
      <alignment/>
    </xf>
    <xf numFmtId="0" fontId="90" fillId="0" borderId="19" xfId="0" applyFont="1" applyBorder="1" applyAlignment="1">
      <alignment vertical="center"/>
    </xf>
    <xf numFmtId="0" fontId="90" fillId="0" borderId="20" xfId="0" applyFont="1" applyBorder="1" applyAlignment="1">
      <alignment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1" fillId="0" borderId="19" xfId="0" applyFont="1" applyBorder="1" applyAlignment="1">
      <alignment horizontal="center" wrapText="1"/>
    </xf>
    <xf numFmtId="0" fontId="91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1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171" fontId="80" fillId="0" borderId="10" xfId="47" applyFont="1" applyBorder="1" applyAlignment="1" applyProtection="1">
      <alignment vertical="center"/>
      <protection locked="0"/>
    </xf>
    <xf numFmtId="171" fontId="9" fillId="0" borderId="10" xfId="47" applyFont="1" applyBorder="1" applyAlignment="1" applyProtection="1">
      <alignment vertical="center"/>
      <protection locked="0"/>
    </xf>
    <xf numFmtId="171" fontId="89" fillId="0" borderId="10" xfId="47" applyFont="1" applyBorder="1" applyAlignment="1" applyProtection="1">
      <alignment vertical="center"/>
      <protection locked="0"/>
    </xf>
    <xf numFmtId="171" fontId="14" fillId="0" borderId="10" xfId="47" applyFont="1" applyBorder="1" applyAlignment="1" applyProtection="1">
      <alignment/>
      <protection locked="0"/>
    </xf>
    <xf numFmtId="171" fontId="9" fillId="0" borderId="10" xfId="47" applyFont="1" applyBorder="1" applyAlignment="1" applyProtection="1">
      <alignment/>
      <protection locked="0"/>
    </xf>
    <xf numFmtId="171" fontId="27" fillId="0" borderId="10" xfId="47" applyFont="1" applyBorder="1" applyAlignment="1" applyProtection="1">
      <alignment/>
      <protection locked="0"/>
    </xf>
    <xf numFmtId="171" fontId="94" fillId="0" borderId="10" xfId="47" applyFont="1" applyBorder="1" applyAlignment="1" applyProtection="1">
      <alignment/>
      <protection locked="0"/>
    </xf>
    <xf numFmtId="171" fontId="9" fillId="0" borderId="10" xfId="45" applyFont="1" applyBorder="1" applyAlignment="1" applyProtection="1">
      <alignment vertical="top"/>
      <protection locked="0"/>
    </xf>
    <xf numFmtId="171" fontId="9" fillId="0" borderId="10" xfId="45" applyFont="1" applyBorder="1" applyAlignment="1" applyProtection="1">
      <alignment vertical="center"/>
      <protection locked="0"/>
    </xf>
    <xf numFmtId="171" fontId="9" fillId="0" borderId="10" xfId="47" applyFont="1" applyBorder="1" applyAlignment="1" applyProtection="1">
      <alignment horizontal="right" vertical="center"/>
      <protection locked="0"/>
    </xf>
    <xf numFmtId="171" fontId="20" fillId="0" borderId="10" xfId="47" applyFont="1" applyBorder="1" applyAlignment="1" applyProtection="1">
      <alignment/>
      <protection locked="0"/>
    </xf>
    <xf numFmtId="171" fontId="9" fillId="0" borderId="10" xfId="47" applyFont="1" applyBorder="1" applyAlignment="1" applyProtection="1">
      <alignment horizontal="center" vertical="center"/>
      <protection locked="0"/>
    </xf>
    <xf numFmtId="171" fontId="17" fillId="0" borderId="10" xfId="47" applyFont="1" applyBorder="1" applyAlignment="1" applyProtection="1">
      <alignment vertical="center"/>
      <protection locked="0"/>
    </xf>
    <xf numFmtId="171" fontId="24" fillId="0" borderId="10" xfId="47" applyFont="1" applyBorder="1" applyAlignment="1" applyProtection="1">
      <alignment vertical="center"/>
      <protection locked="0"/>
    </xf>
    <xf numFmtId="171" fontId="80" fillId="0" borderId="10" xfId="47" applyFont="1" applyFill="1" applyBorder="1" applyAlignment="1" applyProtection="1">
      <alignment horizontal="right" vertical="center"/>
      <protection locked="0"/>
    </xf>
    <xf numFmtId="171" fontId="95" fillId="0" borderId="10" xfId="47" applyFont="1" applyBorder="1" applyAlignment="1" applyProtection="1">
      <alignment vertical="center"/>
      <protection locked="0"/>
    </xf>
    <xf numFmtId="43" fontId="9" fillId="0" borderId="10" xfId="53" applyFont="1" applyBorder="1" applyAlignment="1" applyProtection="1">
      <alignment/>
      <protection locked="0"/>
    </xf>
    <xf numFmtId="171" fontId="80" fillId="0" borderId="10" xfId="45" applyFont="1" applyBorder="1" applyAlignment="1" applyProtection="1">
      <alignment vertical="center"/>
      <protection locked="0"/>
    </xf>
    <xf numFmtId="171" fontId="14" fillId="0" borderId="10" xfId="47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80" fillId="0" borderId="0" xfId="0" applyFont="1" applyAlignment="1" applyProtection="1">
      <alignment vertical="center"/>
      <protection locked="0"/>
    </xf>
    <xf numFmtId="43" fontId="9" fillId="0" borderId="10" xfId="51" applyFont="1" applyBorder="1" applyAlignment="1" applyProtection="1">
      <alignment vertical="center"/>
      <protection locked="0"/>
    </xf>
    <xf numFmtId="43" fontId="20" fillId="0" borderId="10" xfId="51" applyFont="1" applyBorder="1" applyAlignment="1" applyProtection="1">
      <alignment vertical="center"/>
      <protection locked="0"/>
    </xf>
    <xf numFmtId="171" fontId="9" fillId="0" borderId="10" xfId="45" applyFont="1" applyBorder="1" applyAlignment="1" applyProtection="1">
      <alignment horizontal="center" vertical="center"/>
      <protection locked="0"/>
    </xf>
    <xf numFmtId="171" fontId="17" fillId="0" borderId="10" xfId="45" applyFont="1" applyBorder="1" applyAlignment="1" applyProtection="1">
      <alignment vertical="center"/>
      <protection locked="0"/>
    </xf>
    <xf numFmtId="171" fontId="24" fillId="0" borderId="10" xfId="45" applyFont="1" applyBorder="1" applyAlignment="1" applyProtection="1">
      <alignment vertical="center"/>
      <protection locked="0"/>
    </xf>
    <xf numFmtId="171" fontId="80" fillId="0" borderId="10" xfId="45" applyFont="1" applyFill="1" applyBorder="1" applyAlignment="1" applyProtection="1">
      <alignment horizontal="right" vertical="center"/>
      <protection locked="0"/>
    </xf>
    <xf numFmtId="0" fontId="96" fillId="33" borderId="19" xfId="0" applyFont="1" applyFill="1" applyBorder="1" applyAlignment="1">
      <alignment horizontal="center" vertical="center" wrapText="1"/>
    </xf>
    <xf numFmtId="0" fontId="96" fillId="33" borderId="0" xfId="0" applyFont="1" applyFill="1" applyBorder="1" applyAlignment="1">
      <alignment horizontal="center" vertical="center" wrapText="1"/>
    </xf>
    <xf numFmtId="0" fontId="96" fillId="33" borderId="20" xfId="0" applyFont="1" applyFill="1" applyBorder="1" applyAlignment="1">
      <alignment horizontal="center" vertical="center" wrapText="1"/>
    </xf>
    <xf numFmtId="0" fontId="97" fillId="0" borderId="19" xfId="0" applyFont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97" fillId="0" borderId="20" xfId="0" applyFont="1" applyBorder="1" applyAlignment="1">
      <alignment horizont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4" borderId="19" xfId="0" applyFont="1" applyFill="1" applyBorder="1" applyAlignment="1">
      <alignment horizontal="center" vertical="center"/>
    </xf>
    <xf numFmtId="0" fontId="98" fillId="34" borderId="0" xfId="0" applyFont="1" applyFill="1" applyBorder="1" applyAlignment="1">
      <alignment horizontal="center" vertical="center"/>
    </xf>
    <xf numFmtId="0" fontId="98" fillId="34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91" fillId="0" borderId="19" xfId="0" applyFont="1" applyBorder="1" applyAlignment="1">
      <alignment horizontal="center" wrapText="1"/>
    </xf>
    <xf numFmtId="0" fontId="91" fillId="0" borderId="0" xfId="0" applyFont="1" applyBorder="1" applyAlignment="1">
      <alignment horizontal="center" wrapText="1"/>
    </xf>
    <xf numFmtId="0" fontId="91" fillId="0" borderId="20" xfId="0" applyFont="1" applyBorder="1" applyAlignment="1">
      <alignment horizontal="center" wrapText="1"/>
    </xf>
    <xf numFmtId="0" fontId="99" fillId="0" borderId="19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17" fontId="96" fillId="0" borderId="19" xfId="0" applyNumberFormat="1" applyFont="1" applyBorder="1" applyAlignment="1">
      <alignment horizontal="center" vertical="center" wrapText="1"/>
    </xf>
    <xf numFmtId="17" fontId="96" fillId="0" borderId="0" xfId="0" applyNumberFormat="1" applyFont="1" applyBorder="1" applyAlignment="1">
      <alignment horizontal="center" vertical="center" wrapText="1"/>
    </xf>
    <xf numFmtId="17" fontId="96" fillId="0" borderId="2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95">
    <cellStyle name="Normal" xfId="0"/>
    <cellStyle name="&#10;&#10;JournalTemplate=C:\COMFO\CTALK\JOURSTD.TPL&#10;&#10;LbStateAddress=3 3 0 251 1 89 2 311&#10;&#10;LbStateJou" xfId="15"/>
    <cellStyle name="&#10;&#10;JournalTemplate=C:\COMFO\CTALK\JOURSTD.TPL&#10;&#10;LbStateAddress=3 3 0 251 1 89 2 311&#10;&#10;LbStateJou 2" xfId="16"/>
    <cellStyle name="&#13;&#10;JournalTemplate=C:\COMFO\CTALK\JOURSTD.TPL&#13;&#10;LbStateAddress=3 3 0 251 1 89 2 311&#13;&#10;LbStateJou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10" xfId="47"/>
    <cellStyle name="Comma 10 2" xfId="48"/>
    <cellStyle name="Comma 11" xfId="49"/>
    <cellStyle name="Comma 13 5 2 2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3 3" xfId="57"/>
    <cellStyle name="Comma 4" xfId="58"/>
    <cellStyle name="Comma 4 2" xfId="59"/>
    <cellStyle name="Comma 4 3" xfId="60"/>
    <cellStyle name="Comma 5" xfId="61"/>
    <cellStyle name="Comma 5 2" xfId="62"/>
    <cellStyle name="Comma 6" xfId="63"/>
    <cellStyle name="Comma 6 2" xfId="64"/>
    <cellStyle name="Comma 7" xfId="65"/>
    <cellStyle name="Comma 7 8" xfId="66"/>
    <cellStyle name="Comma 8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 2" xfId="76"/>
    <cellStyle name="Input" xfId="77"/>
    <cellStyle name="Linked Cell" xfId="78"/>
    <cellStyle name="Neutral" xfId="79"/>
    <cellStyle name="Normal 14" xfId="80"/>
    <cellStyle name="Normal 2" xfId="81"/>
    <cellStyle name="Normal 2 12" xfId="82"/>
    <cellStyle name="Normal 2 2" xfId="83"/>
    <cellStyle name="Normal 2 2 2" xfId="84"/>
    <cellStyle name="Normal 2 3 2" xfId="85"/>
    <cellStyle name="Normal 3" xfId="86"/>
    <cellStyle name="Normal 3 2" xfId="87"/>
    <cellStyle name="Normal 3 3" xfId="88"/>
    <cellStyle name="Normal 4" xfId="89"/>
    <cellStyle name="Normal 4 2" xfId="90"/>
    <cellStyle name="Normal 5" xfId="91"/>
    <cellStyle name="Normal 5 2" xfId="92"/>
    <cellStyle name="Normal 5 28" xfId="93"/>
    <cellStyle name="Normal 6" xfId="94"/>
    <cellStyle name="Normal 7" xfId="95"/>
    <cellStyle name="Normal 7 2" xfId="96"/>
    <cellStyle name="Normal 8" xfId="97"/>
    <cellStyle name="Normal 9" xfId="98"/>
    <cellStyle name="Normal_BILLS" xfId="99"/>
    <cellStyle name="Normal_BRKPLU~1" xfId="100"/>
    <cellStyle name="Normal_Sheet1" xfId="101"/>
    <cellStyle name="Note" xfId="102"/>
    <cellStyle name="Output" xfId="103"/>
    <cellStyle name="Percent" xfId="104"/>
    <cellStyle name="Percent 2" xfId="105"/>
    <cellStyle name="Title" xfId="106"/>
    <cellStyle name="Total" xfId="107"/>
    <cellStyle name="Warning Text" xfId="108"/>
  </cellStyles>
  <dxfs count="2">
    <dxf>
      <font>
        <b val="0"/>
        <i val="0"/>
        <u val="none"/>
      </font>
    </dxf>
    <dxf>
      <font>
        <b val="0"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7</xdr:col>
      <xdr:colOff>600075</xdr:colOff>
      <xdr:row>7</xdr:row>
      <xdr:rowOff>28575</xdr:rowOff>
    </xdr:to>
    <xdr:pic>
      <xdr:nvPicPr>
        <xdr:cNvPr id="1" name="Picture 1" descr="C:\Users\BASHIR\Desktop\NACA RSSH\NA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2</xdr:col>
      <xdr:colOff>361950</xdr:colOff>
      <xdr:row>7</xdr:row>
      <xdr:rowOff>0</xdr:rowOff>
    </xdr:to>
    <xdr:pic>
      <xdr:nvPicPr>
        <xdr:cNvPr id="2" name="Picture 2" descr="C:\Users\BASHIR\Desktop\NACA RSSH\Global fund Logo.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628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104775</xdr:rowOff>
    </xdr:from>
    <xdr:to>
      <xdr:col>4</xdr:col>
      <xdr:colOff>333375</xdr:colOff>
      <xdr:row>37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5010150" y="923925"/>
          <a:ext cx="295275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 topLeftCell="A1">
      <selection activeCell="A37" sqref="A37:H38"/>
    </sheetView>
  </sheetViews>
  <sheetFormatPr defaultColWidth="11.57421875" defaultRowHeight="15"/>
  <cols>
    <col min="1" max="7" width="10.421875" style="6" customWidth="1"/>
    <col min="8" max="8" width="14.28125" style="6" customWidth="1"/>
    <col min="9" max="16384" width="11.421875" style="6" customWidth="1"/>
  </cols>
  <sheetData>
    <row r="1" spans="1:8" ht="15">
      <c r="A1" s="256"/>
      <c r="B1" s="257"/>
      <c r="C1" s="257"/>
      <c r="D1" s="257"/>
      <c r="E1" s="257"/>
      <c r="F1" s="257"/>
      <c r="G1" s="257"/>
      <c r="H1" s="258"/>
    </row>
    <row r="2" spans="1:8" ht="15">
      <c r="A2" s="259"/>
      <c r="B2" s="1"/>
      <c r="C2" s="1"/>
      <c r="D2" s="1"/>
      <c r="E2" s="1"/>
      <c r="F2" s="1"/>
      <c r="G2" s="1"/>
      <c r="H2" s="260"/>
    </row>
    <row r="3" spans="1:8" ht="15">
      <c r="A3" s="259"/>
      <c r="B3" s="1"/>
      <c r="C3" s="1"/>
      <c r="D3" s="1"/>
      <c r="E3" s="1"/>
      <c r="F3" s="1"/>
      <c r="G3" s="1"/>
      <c r="H3" s="260"/>
    </row>
    <row r="4" spans="1:8" ht="15">
      <c r="A4" s="259"/>
      <c r="B4" s="1"/>
      <c r="C4" s="1"/>
      <c r="D4" s="1"/>
      <c r="E4" s="1"/>
      <c r="F4" s="1"/>
      <c r="G4" s="1"/>
      <c r="H4" s="260"/>
    </row>
    <row r="5" spans="1:8" ht="15">
      <c r="A5" s="259"/>
      <c r="B5" s="1"/>
      <c r="C5" s="1"/>
      <c r="D5" s="1"/>
      <c r="E5" s="1"/>
      <c r="F5" s="1"/>
      <c r="G5" s="1"/>
      <c r="H5" s="260"/>
    </row>
    <row r="6" spans="1:8" ht="15">
      <c r="A6" s="259"/>
      <c r="B6" s="1"/>
      <c r="C6" s="1"/>
      <c r="D6" s="1"/>
      <c r="E6" s="1"/>
      <c r="F6" s="1"/>
      <c r="G6" s="1"/>
      <c r="H6" s="260"/>
    </row>
    <row r="7" spans="1:8" ht="15">
      <c r="A7" s="259"/>
      <c r="B7" s="1"/>
      <c r="C7" s="1"/>
      <c r="D7" s="1"/>
      <c r="E7" s="1"/>
      <c r="F7" s="1"/>
      <c r="G7" s="1"/>
      <c r="H7" s="260"/>
    </row>
    <row r="8" spans="1:8" ht="15">
      <c r="A8" s="259"/>
      <c r="B8" s="1"/>
      <c r="C8" s="1"/>
      <c r="D8" s="1"/>
      <c r="E8" s="1"/>
      <c r="F8" s="1"/>
      <c r="G8" s="1"/>
      <c r="H8" s="260"/>
    </row>
    <row r="9" spans="1:8" ht="15">
      <c r="A9" s="299" t="s">
        <v>545</v>
      </c>
      <c r="B9" s="300"/>
      <c r="C9" s="300"/>
      <c r="D9" s="300"/>
      <c r="E9" s="300"/>
      <c r="F9" s="300"/>
      <c r="G9" s="300"/>
      <c r="H9" s="301"/>
    </row>
    <row r="10" spans="1:8" ht="36.75" customHeight="1">
      <c r="A10" s="299"/>
      <c r="B10" s="300"/>
      <c r="C10" s="300"/>
      <c r="D10" s="300"/>
      <c r="E10" s="300"/>
      <c r="F10" s="300"/>
      <c r="G10" s="300"/>
      <c r="H10" s="301"/>
    </row>
    <row r="11" spans="1:8" ht="15">
      <c r="A11" s="259"/>
      <c r="B11" s="1"/>
      <c r="C11" s="1"/>
      <c r="D11" s="1"/>
      <c r="E11" s="1"/>
      <c r="F11" s="1"/>
      <c r="G11" s="1"/>
      <c r="H11" s="260"/>
    </row>
    <row r="12" spans="1:8" ht="63" customHeight="1">
      <c r="A12" s="302" t="s">
        <v>551</v>
      </c>
      <c r="B12" s="303"/>
      <c r="C12" s="303"/>
      <c r="D12" s="303"/>
      <c r="E12" s="303"/>
      <c r="F12" s="303"/>
      <c r="G12" s="303"/>
      <c r="H12" s="304"/>
    </row>
    <row r="13" spans="1:8" ht="15">
      <c r="A13" s="252"/>
      <c r="B13" s="261"/>
      <c r="C13" s="261"/>
      <c r="D13" s="261"/>
      <c r="E13" s="261"/>
      <c r="F13" s="261"/>
      <c r="G13" s="261"/>
      <c r="H13" s="253"/>
    </row>
    <row r="14" spans="1:8" ht="15">
      <c r="A14" s="252"/>
      <c r="B14" s="261"/>
      <c r="C14" s="261"/>
      <c r="D14" s="261"/>
      <c r="E14" s="261"/>
      <c r="F14" s="261"/>
      <c r="G14" s="261"/>
      <c r="H14" s="253"/>
    </row>
    <row r="15" spans="1:8" ht="24.75" customHeight="1">
      <c r="A15" s="305" t="s">
        <v>554</v>
      </c>
      <c r="B15" s="306"/>
      <c r="C15" s="306"/>
      <c r="D15" s="306"/>
      <c r="E15" s="306"/>
      <c r="F15" s="306"/>
      <c r="G15" s="306"/>
      <c r="H15" s="307"/>
    </row>
    <row r="16" spans="1:8" ht="15">
      <c r="A16" s="308" t="s">
        <v>553</v>
      </c>
      <c r="B16" s="309"/>
      <c r="C16" s="309"/>
      <c r="D16" s="309"/>
      <c r="E16" s="309"/>
      <c r="F16" s="309"/>
      <c r="G16" s="309"/>
      <c r="H16" s="310"/>
    </row>
    <row r="17" spans="1:8" ht="42" customHeight="1">
      <c r="A17" s="308"/>
      <c r="B17" s="309"/>
      <c r="C17" s="309"/>
      <c r="D17" s="309"/>
      <c r="E17" s="309"/>
      <c r="F17" s="309"/>
      <c r="G17" s="309"/>
      <c r="H17" s="310"/>
    </row>
    <row r="18" spans="1:8" ht="24" customHeight="1">
      <c r="A18" s="262"/>
      <c r="B18" s="263"/>
      <c r="C18" s="263"/>
      <c r="D18" s="263"/>
      <c r="E18" s="263"/>
      <c r="F18" s="263"/>
      <c r="G18" s="263"/>
      <c r="H18" s="264"/>
    </row>
    <row r="20" spans="1:8" ht="24.75" customHeight="1">
      <c r="A20" s="265"/>
      <c r="B20" s="266"/>
      <c r="C20" s="266"/>
      <c r="D20" s="266"/>
      <c r="E20" s="266"/>
      <c r="F20" s="266"/>
      <c r="G20" s="266"/>
      <c r="H20" s="267"/>
    </row>
    <row r="21" spans="1:8" ht="28.5">
      <c r="A21" s="311"/>
      <c r="B21" s="312"/>
      <c r="C21" s="312"/>
      <c r="D21" s="312"/>
      <c r="E21" s="312"/>
      <c r="F21" s="312"/>
      <c r="G21" s="312"/>
      <c r="H21" s="313"/>
    </row>
    <row r="22" spans="1:8" s="268" customFormat="1" ht="15" customHeight="1">
      <c r="A22" s="314" t="s">
        <v>552</v>
      </c>
      <c r="B22" s="315"/>
      <c r="C22" s="315"/>
      <c r="D22" s="315"/>
      <c r="E22" s="315"/>
      <c r="F22" s="315"/>
      <c r="G22" s="315"/>
      <c r="H22" s="316"/>
    </row>
    <row r="23" spans="1:8" s="268" customFormat="1" ht="15" customHeight="1">
      <c r="A23" s="314"/>
      <c r="B23" s="315"/>
      <c r="C23" s="315"/>
      <c r="D23" s="315"/>
      <c r="E23" s="315"/>
      <c r="F23" s="315"/>
      <c r="G23" s="315"/>
      <c r="H23" s="316"/>
    </row>
    <row r="24" spans="1:8" s="268" customFormat="1" ht="15" customHeight="1">
      <c r="A24" s="314"/>
      <c r="B24" s="315"/>
      <c r="C24" s="315"/>
      <c r="D24" s="315"/>
      <c r="E24" s="315"/>
      <c r="F24" s="315"/>
      <c r="G24" s="315"/>
      <c r="H24" s="316"/>
    </row>
    <row r="25" spans="1:8" ht="15">
      <c r="A25" s="323"/>
      <c r="B25" s="324"/>
      <c r="C25" s="324"/>
      <c r="D25" s="324"/>
      <c r="E25" s="324"/>
      <c r="F25" s="324"/>
      <c r="G25" s="324"/>
      <c r="H25" s="325"/>
    </row>
    <row r="26" spans="1:8" ht="28.5">
      <c r="A26" s="326"/>
      <c r="B26" s="327"/>
      <c r="C26" s="327"/>
      <c r="D26" s="327"/>
      <c r="E26" s="327"/>
      <c r="F26" s="327"/>
      <c r="G26" s="327"/>
      <c r="H26" s="328"/>
    </row>
    <row r="27" spans="1:8" ht="28.5">
      <c r="A27" s="254"/>
      <c r="B27" s="269"/>
      <c r="C27" s="269"/>
      <c r="D27" s="269"/>
      <c r="E27" s="269"/>
      <c r="F27" s="269"/>
      <c r="G27" s="269"/>
      <c r="H27" s="255"/>
    </row>
    <row r="28" spans="1:8" ht="9" customHeight="1">
      <c r="A28" s="329"/>
      <c r="B28" s="330"/>
      <c r="C28" s="330"/>
      <c r="D28" s="330"/>
      <c r="E28" s="330"/>
      <c r="F28" s="330"/>
      <c r="G28" s="330"/>
      <c r="H28" s="331"/>
    </row>
    <row r="29" spans="1:8" ht="9" customHeight="1">
      <c r="A29" s="332"/>
      <c r="B29" s="333"/>
      <c r="C29" s="333"/>
      <c r="D29" s="333"/>
      <c r="E29" s="333"/>
      <c r="F29" s="333"/>
      <c r="G29" s="333"/>
      <c r="H29" s="334"/>
    </row>
    <row r="30" spans="1:8" ht="9" customHeight="1">
      <c r="A30" s="332"/>
      <c r="B30" s="333"/>
      <c r="C30" s="333"/>
      <c r="D30" s="333"/>
      <c r="E30" s="333"/>
      <c r="F30" s="333"/>
      <c r="G30" s="333"/>
      <c r="H30" s="334"/>
    </row>
    <row r="31" spans="1:8" ht="9" customHeight="1">
      <c r="A31" s="332"/>
      <c r="B31" s="333"/>
      <c r="C31" s="333"/>
      <c r="D31" s="333"/>
      <c r="E31" s="333"/>
      <c r="F31" s="333"/>
      <c r="G31" s="333"/>
      <c r="H31" s="334"/>
    </row>
    <row r="32" spans="1:8" ht="9" customHeight="1">
      <c r="A32" s="332"/>
      <c r="B32" s="333"/>
      <c r="C32" s="333"/>
      <c r="D32" s="333"/>
      <c r="E32" s="333"/>
      <c r="F32" s="333"/>
      <c r="G32" s="333"/>
      <c r="H32" s="334"/>
    </row>
    <row r="33" spans="1:8" ht="25.5">
      <c r="A33" s="335"/>
      <c r="B33" s="336"/>
      <c r="C33" s="336"/>
      <c r="D33" s="336"/>
      <c r="E33" s="336"/>
      <c r="F33" s="336"/>
      <c r="G33" s="336"/>
      <c r="H33" s="337"/>
    </row>
    <row r="34" spans="1:8" ht="24.75" customHeight="1">
      <c r="A34" s="250"/>
      <c r="B34" s="270"/>
      <c r="C34" s="271"/>
      <c r="D34" s="271"/>
      <c r="E34" s="271"/>
      <c r="F34" s="271"/>
      <c r="G34" s="271"/>
      <c r="H34" s="251"/>
    </row>
    <row r="35" spans="1:8" ht="24.75" customHeight="1">
      <c r="A35" s="250"/>
      <c r="B35" s="270"/>
      <c r="C35" s="271"/>
      <c r="D35" s="271"/>
      <c r="E35" s="271"/>
      <c r="F35" s="271"/>
      <c r="G35" s="271"/>
      <c r="H35" s="251"/>
    </row>
    <row r="36" spans="1:8" ht="24">
      <c r="A36" s="338" t="s">
        <v>555</v>
      </c>
      <c r="B36" s="339"/>
      <c r="C36" s="339"/>
      <c r="D36" s="339"/>
      <c r="E36" s="339"/>
      <c r="F36" s="339"/>
      <c r="G36" s="339"/>
      <c r="H36" s="340"/>
    </row>
    <row r="37" spans="1:8" ht="15">
      <c r="A37" s="317"/>
      <c r="B37" s="318"/>
      <c r="C37" s="318"/>
      <c r="D37" s="318"/>
      <c r="E37" s="318"/>
      <c r="F37" s="318"/>
      <c r="G37" s="318"/>
      <c r="H37" s="319"/>
    </row>
    <row r="38" spans="1:8" ht="15.75" thickBot="1">
      <c r="A38" s="320"/>
      <c r="B38" s="321"/>
      <c r="C38" s="321"/>
      <c r="D38" s="321"/>
      <c r="E38" s="321"/>
      <c r="F38" s="321"/>
      <c r="G38" s="321"/>
      <c r="H38" s="322"/>
    </row>
  </sheetData>
  <sheetProtection password="C9D7" sheet="1"/>
  <mergeCells count="13">
    <mergeCell ref="A37:H38"/>
    <mergeCell ref="A25:H25"/>
    <mergeCell ref="A26:H26"/>
    <mergeCell ref="A28:H28"/>
    <mergeCell ref="A29:H32"/>
    <mergeCell ref="A33:H33"/>
    <mergeCell ref="A36:H36"/>
    <mergeCell ref="A9:H10"/>
    <mergeCell ref="A12:H12"/>
    <mergeCell ref="A15:H15"/>
    <mergeCell ref="A16:H17"/>
    <mergeCell ref="A21:H21"/>
    <mergeCell ref="A22:H24"/>
  </mergeCells>
  <printOptions horizontalCentered="1"/>
  <pageMargins left="0.57" right="0.41" top="0.7480314960629921" bottom="0.59" header="0.31496062992125984" footer="0.31496062992125984"/>
  <pageSetup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82" zoomScaleSheetLayoutView="82" zoomScalePageLayoutView="0" workbookViewId="0" topLeftCell="A1">
      <selection activeCell="F43" sqref="F43"/>
    </sheetView>
  </sheetViews>
  <sheetFormatPr defaultColWidth="11.57421875" defaultRowHeight="15"/>
  <cols>
    <col min="1" max="1" width="11.421875" style="6" customWidth="1"/>
    <col min="2" max="2" width="40.28125" style="6" customWidth="1"/>
    <col min="3" max="5" width="11.421875" style="6" customWidth="1"/>
    <col min="6" max="6" width="14.00390625" style="6" customWidth="1"/>
    <col min="7" max="16384" width="11.421875" style="6" customWidth="1"/>
  </cols>
  <sheetData>
    <row r="1" spans="1:6" ht="16.5" thickBot="1">
      <c r="A1" s="7" t="s">
        <v>72</v>
      </c>
      <c r="B1" s="7" t="s">
        <v>73</v>
      </c>
      <c r="C1" s="7" t="s">
        <v>74</v>
      </c>
      <c r="D1" s="7" t="s">
        <v>75</v>
      </c>
      <c r="E1" s="8" t="s">
        <v>76</v>
      </c>
      <c r="F1" s="8" t="s">
        <v>77</v>
      </c>
    </row>
    <row r="2" spans="1:6" ht="16.5" thickTop="1">
      <c r="A2" s="9"/>
      <c r="B2" s="10"/>
      <c r="C2" s="9"/>
      <c r="D2" s="9"/>
      <c r="E2" s="11"/>
      <c r="F2" s="11"/>
    </row>
    <row r="3" spans="1:6" ht="15.75">
      <c r="A3" s="9"/>
      <c r="B3" s="12" t="s">
        <v>78</v>
      </c>
      <c r="C3" s="9"/>
      <c r="D3" s="9"/>
      <c r="E3" s="13"/>
      <c r="F3" s="10"/>
    </row>
    <row r="4" spans="1:6" ht="15.75">
      <c r="A4" s="9"/>
      <c r="B4" s="10"/>
      <c r="C4" s="9"/>
      <c r="D4" s="9"/>
      <c r="E4" s="13"/>
      <c r="F4" s="11"/>
    </row>
    <row r="5" spans="1:6" ht="15.75">
      <c r="A5" s="9" t="s">
        <v>54</v>
      </c>
      <c r="B5" s="10" t="s">
        <v>79</v>
      </c>
      <c r="C5" s="9"/>
      <c r="D5" s="9"/>
      <c r="E5" s="13"/>
      <c r="F5" s="11"/>
    </row>
    <row r="6" spans="1:6" ht="15.75">
      <c r="A6" s="9"/>
      <c r="B6" s="10"/>
      <c r="C6" s="9"/>
      <c r="D6" s="9"/>
      <c r="E6" s="13"/>
      <c r="F6" s="11"/>
    </row>
    <row r="7" spans="1:6" ht="15.75">
      <c r="A7" s="9" t="s">
        <v>55</v>
      </c>
      <c r="B7" s="10" t="s">
        <v>80</v>
      </c>
      <c r="C7" s="9"/>
      <c r="D7" s="9"/>
      <c r="E7" s="13"/>
      <c r="F7" s="10"/>
    </row>
    <row r="8" spans="1:6" ht="15.75">
      <c r="A8" s="9"/>
      <c r="B8" s="10"/>
      <c r="C8" s="9"/>
      <c r="D8" s="9"/>
      <c r="E8" s="13"/>
      <c r="F8" s="10"/>
    </row>
    <row r="9" spans="1:6" ht="15.75">
      <c r="A9" s="9" t="s">
        <v>56</v>
      </c>
      <c r="B9" s="10" t="s">
        <v>81</v>
      </c>
      <c r="C9" s="9"/>
      <c r="D9" s="9"/>
      <c r="E9" s="13"/>
      <c r="F9" s="14"/>
    </row>
    <row r="10" spans="1:6" ht="15.75">
      <c r="A10" s="9"/>
      <c r="B10" s="10"/>
      <c r="C10" s="9"/>
      <c r="D10" s="9"/>
      <c r="E10" s="13"/>
      <c r="F10" s="14"/>
    </row>
    <row r="11" spans="1:6" ht="15.75">
      <c r="A11" s="9" t="s">
        <v>57</v>
      </c>
      <c r="B11" s="10" t="s">
        <v>82</v>
      </c>
      <c r="C11" s="9"/>
      <c r="D11" s="9"/>
      <c r="E11" s="13"/>
      <c r="F11" s="14"/>
    </row>
    <row r="12" spans="1:6" ht="15.75">
      <c r="A12" s="9"/>
      <c r="B12" s="10"/>
      <c r="C12" s="9"/>
      <c r="D12" s="9"/>
      <c r="E12" s="13"/>
      <c r="F12" s="14"/>
    </row>
    <row r="13" spans="1:6" ht="15.75">
      <c r="A13" s="9" t="s">
        <v>58</v>
      </c>
      <c r="B13" s="10" t="s">
        <v>83</v>
      </c>
      <c r="C13" s="9"/>
      <c r="D13" s="9"/>
      <c r="E13" s="13"/>
      <c r="F13" s="14"/>
    </row>
    <row r="14" spans="1:6" ht="15.75">
      <c r="A14" s="9"/>
      <c r="B14" s="10"/>
      <c r="C14" s="9"/>
      <c r="D14" s="9"/>
      <c r="E14" s="13"/>
      <c r="F14" s="14"/>
    </row>
    <row r="15" spans="1:6" ht="15.75">
      <c r="A15" s="9" t="s">
        <v>59</v>
      </c>
      <c r="B15" s="10" t="s">
        <v>84</v>
      </c>
      <c r="C15" s="9"/>
      <c r="D15" s="9"/>
      <c r="E15" s="13"/>
      <c r="F15" s="14"/>
    </row>
    <row r="16" spans="1:6" ht="15.75">
      <c r="A16" s="9"/>
      <c r="B16" s="10"/>
      <c r="C16" s="9"/>
      <c r="D16" s="9"/>
      <c r="E16" s="13"/>
      <c r="F16" s="14"/>
    </row>
    <row r="17" spans="1:6" ht="15.75">
      <c r="A17" s="9" t="s">
        <v>60</v>
      </c>
      <c r="B17" s="10" t="s">
        <v>85</v>
      </c>
      <c r="C17" s="9"/>
      <c r="D17" s="9"/>
      <c r="E17" s="13"/>
      <c r="F17" s="14"/>
    </row>
    <row r="18" spans="1:6" ht="15.75">
      <c r="A18" s="9"/>
      <c r="B18" s="10"/>
      <c r="C18" s="9"/>
      <c r="D18" s="9"/>
      <c r="E18" s="13"/>
      <c r="F18" s="14"/>
    </row>
    <row r="19" spans="1:6" ht="15.75">
      <c r="A19" s="9" t="s">
        <v>61</v>
      </c>
      <c r="B19" s="10" t="s">
        <v>86</v>
      </c>
      <c r="C19" s="9"/>
      <c r="D19" s="9"/>
      <c r="E19" s="13"/>
      <c r="F19" s="14"/>
    </row>
    <row r="20" spans="1:6" ht="15.75">
      <c r="A20" s="9"/>
      <c r="B20" s="10"/>
      <c r="C20" s="9"/>
      <c r="D20" s="9"/>
      <c r="E20" s="13"/>
      <c r="F20" s="14"/>
    </row>
    <row r="21" spans="1:6" ht="15.75">
      <c r="A21" s="9" t="s">
        <v>62</v>
      </c>
      <c r="B21" s="10" t="s">
        <v>87</v>
      </c>
      <c r="C21" s="9"/>
      <c r="D21" s="9"/>
      <c r="E21" s="13"/>
      <c r="F21" s="14"/>
    </row>
    <row r="22" spans="1:6" ht="15.75">
      <c r="A22" s="9"/>
      <c r="B22" s="10"/>
      <c r="C22" s="9"/>
      <c r="D22" s="9"/>
      <c r="E22" s="13"/>
      <c r="F22" s="14"/>
    </row>
    <row r="23" spans="1:6" ht="15.75">
      <c r="A23" s="9" t="s">
        <v>63</v>
      </c>
      <c r="B23" s="10" t="s">
        <v>88</v>
      </c>
      <c r="C23" s="9"/>
      <c r="D23" s="9"/>
      <c r="E23" s="13"/>
      <c r="F23" s="14"/>
    </row>
    <row r="24" spans="1:6" ht="15.75">
      <c r="A24" s="9"/>
      <c r="B24" s="10"/>
      <c r="C24" s="9"/>
      <c r="D24" s="9"/>
      <c r="E24" s="13"/>
      <c r="F24" s="14"/>
    </row>
    <row r="25" spans="1:6" ht="15.75">
      <c r="A25" s="9" t="s">
        <v>64</v>
      </c>
      <c r="B25" s="10" t="s">
        <v>89</v>
      </c>
      <c r="C25" s="9"/>
      <c r="D25" s="9"/>
      <c r="E25" s="13"/>
      <c r="F25" s="14"/>
    </row>
    <row r="26" spans="1:6" ht="15.75">
      <c r="A26" s="9"/>
      <c r="B26" s="10"/>
      <c r="C26" s="9"/>
      <c r="D26" s="9"/>
      <c r="E26" s="13"/>
      <c r="F26" s="14"/>
    </row>
    <row r="27" spans="1:6" ht="15.75">
      <c r="A27" s="9" t="s">
        <v>65</v>
      </c>
      <c r="B27" s="10" t="s">
        <v>90</v>
      </c>
      <c r="C27" s="9"/>
      <c r="D27" s="9"/>
      <c r="E27" s="13"/>
      <c r="F27" s="14"/>
    </row>
    <row r="28" spans="1:6" ht="15.75">
      <c r="A28" s="9"/>
      <c r="B28" s="10"/>
      <c r="C28" s="9"/>
      <c r="D28" s="9"/>
      <c r="E28" s="13"/>
      <c r="F28" s="14"/>
    </row>
    <row r="29" spans="1:6" ht="15.75">
      <c r="A29" s="9" t="s">
        <v>66</v>
      </c>
      <c r="B29" s="10" t="s">
        <v>91</v>
      </c>
      <c r="C29" s="9"/>
      <c r="D29" s="9"/>
      <c r="E29" s="13"/>
      <c r="F29" s="14"/>
    </row>
    <row r="30" spans="1:6" ht="15.75">
      <c r="A30" s="9"/>
      <c r="B30" s="10"/>
      <c r="C30" s="9"/>
      <c r="D30" s="9"/>
      <c r="E30" s="13"/>
      <c r="F30" s="14"/>
    </row>
    <row r="31" spans="1:6" ht="15.75">
      <c r="A31" s="9" t="s">
        <v>67</v>
      </c>
      <c r="B31" s="10" t="s">
        <v>92</v>
      </c>
      <c r="C31" s="9"/>
      <c r="D31" s="9"/>
      <c r="E31" s="13"/>
      <c r="F31" s="14"/>
    </row>
    <row r="32" spans="1:6" ht="15.75">
      <c r="A32" s="9"/>
      <c r="B32" s="10"/>
      <c r="C32" s="9"/>
      <c r="D32" s="9"/>
      <c r="E32" s="13"/>
      <c r="F32" s="14"/>
    </row>
    <row r="33" spans="1:6" ht="15.75">
      <c r="A33" s="9" t="s">
        <v>68</v>
      </c>
      <c r="B33" s="10" t="s">
        <v>93</v>
      </c>
      <c r="C33" s="9"/>
      <c r="D33" s="9"/>
      <c r="E33" s="13"/>
      <c r="F33" s="14"/>
    </row>
    <row r="34" spans="1:6" ht="15.75">
      <c r="A34" s="9"/>
      <c r="B34" s="10"/>
      <c r="C34" s="9"/>
      <c r="D34" s="9"/>
      <c r="E34" s="13"/>
      <c r="F34" s="14"/>
    </row>
    <row r="35" spans="1:6" ht="15.75">
      <c r="A35" s="9" t="s">
        <v>69</v>
      </c>
      <c r="B35" s="10" t="s">
        <v>94</v>
      </c>
      <c r="C35" s="9"/>
      <c r="D35" s="9"/>
      <c r="E35" s="13"/>
      <c r="F35" s="14"/>
    </row>
    <row r="36" spans="1:6" ht="15.75">
      <c r="A36" s="9"/>
      <c r="B36" s="10"/>
      <c r="C36" s="9"/>
      <c r="D36" s="9"/>
      <c r="E36" s="13"/>
      <c r="F36" s="14"/>
    </row>
    <row r="37" spans="1:6" ht="15.75">
      <c r="A37" s="9" t="s">
        <v>95</v>
      </c>
      <c r="B37" s="10" t="s">
        <v>96</v>
      </c>
      <c r="C37" s="9"/>
      <c r="D37" s="9"/>
      <c r="E37" s="13"/>
      <c r="F37" s="14"/>
    </row>
    <row r="38" spans="1:6" ht="15.75">
      <c r="A38" s="9"/>
      <c r="B38" s="10"/>
      <c r="C38" s="9"/>
      <c r="D38" s="9"/>
      <c r="E38" s="13"/>
      <c r="F38" s="14"/>
    </row>
    <row r="39" spans="1:6" ht="15.75">
      <c r="A39" s="9" t="s">
        <v>97</v>
      </c>
      <c r="B39" s="15" t="s">
        <v>98</v>
      </c>
      <c r="C39" s="9"/>
      <c r="D39" s="9"/>
      <c r="E39" s="13"/>
      <c r="F39" s="16" t="s">
        <v>248</v>
      </c>
    </row>
    <row r="40" spans="1:6" ht="15.75">
      <c r="A40" s="9"/>
      <c r="B40" s="10"/>
      <c r="C40" s="9"/>
      <c r="D40" s="9"/>
      <c r="E40" s="13"/>
      <c r="F40" s="14"/>
    </row>
    <row r="41" spans="1:6" ht="15.75">
      <c r="A41" s="10"/>
      <c r="B41" s="10"/>
      <c r="C41" s="10"/>
      <c r="D41" s="10"/>
      <c r="E41" s="10"/>
      <c r="F41" s="10"/>
    </row>
    <row r="42" spans="1:6" ht="15.75">
      <c r="A42" s="9"/>
      <c r="B42" s="17" t="s">
        <v>99</v>
      </c>
      <c r="C42" s="9"/>
      <c r="D42" s="9"/>
      <c r="E42" s="10"/>
      <c r="F42" s="18"/>
    </row>
    <row r="43" spans="1:6" ht="15.75">
      <c r="A43" s="19"/>
      <c r="B43" s="20" t="s">
        <v>100</v>
      </c>
      <c r="C43" s="19"/>
      <c r="D43" s="19"/>
      <c r="E43" s="21"/>
      <c r="F43" s="22">
        <f>SUM(F5:F42)</f>
        <v>0</v>
      </c>
    </row>
  </sheetData>
  <sheetProtection/>
  <conditionalFormatting sqref="F7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1"/>
  <headerFooter>
    <oddHeader>&amp;C&amp;10PROPOSED EXPANSION/MODIFICATION OF EXISTING PCR LABORATORY AT KUBWA GENERAL HOSPITAL, FCT - ABUJA</oddHeader>
    <oddFooter>&amp;LBILL NO. 1; PRELIMINARIES&amp;CPage/&amp;P&amp;RLOT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38"/>
  <sheetViews>
    <sheetView view="pageBreakPreview" zoomScaleSheetLayoutView="100" workbookViewId="0" topLeftCell="A871">
      <selection activeCell="E904" sqref="E904"/>
    </sheetView>
  </sheetViews>
  <sheetFormatPr defaultColWidth="8.8515625" defaultRowHeight="15"/>
  <cols>
    <col min="1" max="1" width="5.00390625" style="47" customWidth="1"/>
    <col min="2" max="2" width="66.7109375" style="35" customWidth="1"/>
    <col min="3" max="3" width="7.421875" style="46" customWidth="1"/>
    <col min="4" max="4" width="9.28125" style="47" customWidth="1"/>
    <col min="5" max="5" width="16.28125" style="222" customWidth="1"/>
    <col min="6" max="6" width="19.28125" style="137" customWidth="1"/>
    <col min="7" max="7" width="14.28125" style="6" bestFit="1" customWidth="1"/>
    <col min="8" max="8" width="9.140625" style="6" customWidth="1"/>
    <col min="9" max="16384" width="8.8515625" style="6" customWidth="1"/>
  </cols>
  <sheetData>
    <row r="1" spans="1:6" ht="49.5" customHeight="1">
      <c r="A1" s="341" t="s">
        <v>550</v>
      </c>
      <c r="B1" s="342"/>
      <c r="C1" s="342"/>
      <c r="D1" s="342"/>
      <c r="E1" s="342"/>
      <c r="F1" s="343"/>
    </row>
    <row r="2" spans="1:6" ht="16.5">
      <c r="A2" s="30"/>
      <c r="C2" s="217"/>
      <c r="D2" s="218"/>
      <c r="E2" s="55"/>
      <c r="F2" s="58"/>
    </row>
    <row r="3" spans="1:6" ht="16.5">
      <c r="A3" s="30"/>
      <c r="B3" s="39" t="s">
        <v>368</v>
      </c>
      <c r="C3" s="41"/>
      <c r="D3" s="42"/>
      <c r="E3" s="58"/>
      <c r="F3" s="58"/>
    </row>
    <row r="4" spans="1:6" ht="16.5">
      <c r="A4" s="30"/>
      <c r="B4" s="40" t="s">
        <v>26</v>
      </c>
      <c r="C4" s="41"/>
      <c r="D4" s="42"/>
      <c r="E4" s="58"/>
      <c r="F4" s="58"/>
    </row>
    <row r="5" spans="1:6" ht="16.5">
      <c r="A5" s="30"/>
      <c r="B5" s="40"/>
      <c r="C5" s="41"/>
      <c r="D5" s="42"/>
      <c r="E5" s="58"/>
      <c r="F5" s="58"/>
    </row>
    <row r="6" spans="1:6" ht="16.5">
      <c r="A6" s="30"/>
      <c r="B6" s="39" t="s">
        <v>178</v>
      </c>
      <c r="C6" s="41"/>
      <c r="D6" s="42"/>
      <c r="E6" s="58"/>
      <c r="F6" s="58"/>
    </row>
    <row r="7" spans="1:6" ht="16.5">
      <c r="A7" s="30"/>
      <c r="C7" s="41"/>
      <c r="D7" s="42"/>
      <c r="E7" s="58"/>
      <c r="F7" s="58"/>
    </row>
    <row r="8" spans="1:6" ht="16.5">
      <c r="A8" s="30"/>
      <c r="B8" s="39" t="s">
        <v>21</v>
      </c>
      <c r="C8" s="41"/>
      <c r="D8" s="42"/>
      <c r="E8" s="58"/>
      <c r="F8" s="58"/>
    </row>
    <row r="9" spans="1:6" ht="16.5">
      <c r="A9" s="30"/>
      <c r="B9" s="39"/>
      <c r="C9" s="41"/>
      <c r="D9" s="42"/>
      <c r="E9" s="58"/>
      <c r="F9" s="58"/>
    </row>
    <row r="10" spans="1:6" ht="16.5">
      <c r="A10" s="30"/>
      <c r="B10" s="39" t="s">
        <v>49</v>
      </c>
      <c r="C10" s="41"/>
      <c r="D10" s="42"/>
      <c r="E10" s="58"/>
      <c r="F10" s="58"/>
    </row>
    <row r="11" spans="1:5" ht="16.5">
      <c r="A11" s="30" t="s">
        <v>54</v>
      </c>
      <c r="B11" s="35" t="s">
        <v>179</v>
      </c>
      <c r="C11" s="41"/>
      <c r="D11" s="42"/>
      <c r="E11" s="137"/>
    </row>
    <row r="12" spans="1:6" ht="16.5">
      <c r="A12" s="30"/>
      <c r="B12" s="35" t="s">
        <v>408</v>
      </c>
      <c r="C12" s="41"/>
      <c r="D12" s="42"/>
      <c r="E12" s="219"/>
      <c r="F12" s="44"/>
    </row>
    <row r="13" spans="1:5" ht="16.5">
      <c r="A13" s="30"/>
      <c r="B13" s="35" t="s">
        <v>409</v>
      </c>
      <c r="C13" s="41"/>
      <c r="D13" s="42"/>
      <c r="E13" s="272"/>
    </row>
    <row r="14" spans="1:6" ht="16.5">
      <c r="A14" s="30"/>
      <c r="B14" s="35" t="s">
        <v>112</v>
      </c>
      <c r="C14" s="41">
        <v>362</v>
      </c>
      <c r="D14" s="42" t="s">
        <v>40</v>
      </c>
      <c r="E14" s="273"/>
      <c r="F14" s="58">
        <f>C14*E14</f>
        <v>0</v>
      </c>
    </row>
    <row r="15" spans="1:6" ht="16.5">
      <c r="A15" s="30"/>
      <c r="C15" s="41"/>
      <c r="D15" s="42"/>
      <c r="E15" s="273"/>
      <c r="F15" s="58"/>
    </row>
    <row r="16" spans="1:7" ht="16.5">
      <c r="A16" s="30"/>
      <c r="B16" s="65" t="s">
        <v>20</v>
      </c>
      <c r="C16" s="41"/>
      <c r="D16" s="42"/>
      <c r="E16" s="273"/>
      <c r="F16" s="58"/>
      <c r="G16" s="220"/>
    </row>
    <row r="17" spans="1:7" ht="16.5">
      <c r="A17" s="30"/>
      <c r="B17" s="39" t="s">
        <v>28</v>
      </c>
      <c r="C17" s="41"/>
      <c r="D17" s="42"/>
      <c r="E17" s="273"/>
      <c r="F17" s="58"/>
      <c r="G17" s="220" t="e">
        <f>#REF!*#REF!</f>
        <v>#REF!</v>
      </c>
    </row>
    <row r="18" spans="1:7" ht="16.5">
      <c r="A18" s="30"/>
      <c r="B18" s="39"/>
      <c r="C18" s="41"/>
      <c r="D18" s="42"/>
      <c r="E18" s="273"/>
      <c r="F18" s="58"/>
      <c r="G18" s="221"/>
    </row>
    <row r="19" spans="1:7" ht="18">
      <c r="A19" s="30" t="s">
        <v>55</v>
      </c>
      <c r="B19" s="45" t="s">
        <v>410</v>
      </c>
      <c r="C19" s="41">
        <v>24</v>
      </c>
      <c r="D19" s="42" t="s">
        <v>40</v>
      </c>
      <c r="E19" s="273"/>
      <c r="F19" s="58">
        <f>C19*E19</f>
        <v>0</v>
      </c>
      <c r="G19" s="221"/>
    </row>
    <row r="20" spans="1:7" ht="16.5">
      <c r="A20" s="30"/>
      <c r="B20" s="39"/>
      <c r="C20" s="41"/>
      <c r="D20" s="42"/>
      <c r="E20" s="273"/>
      <c r="F20" s="58"/>
      <c r="G20" s="221"/>
    </row>
    <row r="21" spans="1:7" ht="36">
      <c r="A21" s="30" t="s">
        <v>56</v>
      </c>
      <c r="B21" s="45" t="s">
        <v>332</v>
      </c>
      <c r="C21" s="41">
        <v>5</v>
      </c>
      <c r="D21" s="42" t="s">
        <v>40</v>
      </c>
      <c r="E21" s="273"/>
      <c r="F21" s="58">
        <f>C21*E21</f>
        <v>0</v>
      </c>
      <c r="G21" s="221"/>
    </row>
    <row r="22" spans="1:7" ht="16.5">
      <c r="A22" s="30"/>
      <c r="B22" s="39"/>
      <c r="C22" s="41"/>
      <c r="D22" s="42"/>
      <c r="E22" s="273"/>
      <c r="F22" s="58"/>
      <c r="G22" s="221"/>
    </row>
    <row r="23" spans="1:6" ht="16.5">
      <c r="A23" s="30" t="s">
        <v>57</v>
      </c>
      <c r="B23" s="35" t="s">
        <v>180</v>
      </c>
      <c r="C23" s="41"/>
      <c r="D23" s="42"/>
      <c r="E23" s="273"/>
      <c r="F23" s="58"/>
    </row>
    <row r="24" spans="1:6" ht="16.5">
      <c r="A24" s="30"/>
      <c r="B24" s="35" t="s">
        <v>365</v>
      </c>
      <c r="C24" s="41"/>
      <c r="D24" s="42"/>
      <c r="E24" s="273"/>
      <c r="F24" s="58"/>
    </row>
    <row r="25" spans="1:6" ht="16.5">
      <c r="A25" s="30"/>
      <c r="B25" s="35" t="s">
        <v>17</v>
      </c>
      <c r="C25" s="41">
        <v>25</v>
      </c>
      <c r="D25" s="42" t="s">
        <v>40</v>
      </c>
      <c r="E25" s="273"/>
      <c r="F25" s="58">
        <f>C25*E25</f>
        <v>0</v>
      </c>
    </row>
    <row r="26" spans="1:6" ht="16.5">
      <c r="A26" s="30"/>
      <c r="C26" s="41"/>
      <c r="D26" s="42"/>
      <c r="E26" s="273"/>
      <c r="F26" s="58"/>
    </row>
    <row r="27" spans="1:6" ht="16.5">
      <c r="A27" s="30" t="s">
        <v>58</v>
      </c>
      <c r="B27" s="35" t="s">
        <v>195</v>
      </c>
      <c r="C27" s="41">
        <v>15</v>
      </c>
      <c r="D27" s="42" t="s">
        <v>40</v>
      </c>
      <c r="E27" s="273"/>
      <c r="F27" s="58">
        <f>C27*E27</f>
        <v>0</v>
      </c>
    </row>
    <row r="28" spans="1:6" ht="16.5">
      <c r="A28" s="30"/>
      <c r="C28" s="41"/>
      <c r="D28" s="42"/>
      <c r="E28" s="273"/>
      <c r="F28" s="58"/>
    </row>
    <row r="29" spans="1:6" ht="16.5">
      <c r="A29" s="30"/>
      <c r="B29" s="39" t="s">
        <v>27</v>
      </c>
      <c r="C29" s="41"/>
      <c r="D29" s="42"/>
      <c r="E29" s="273"/>
      <c r="F29" s="58"/>
    </row>
    <row r="30" spans="1:6" ht="16.5">
      <c r="A30" s="30" t="s">
        <v>59</v>
      </c>
      <c r="B30" s="35" t="s">
        <v>199</v>
      </c>
      <c r="C30" s="41"/>
      <c r="D30" s="42"/>
      <c r="E30" s="273"/>
      <c r="F30" s="58"/>
    </row>
    <row r="31" spans="1:5" ht="16.5">
      <c r="A31" s="30"/>
      <c r="B31" s="35" t="s">
        <v>200</v>
      </c>
      <c r="E31" s="274"/>
    </row>
    <row r="32" spans="1:5" ht="16.5">
      <c r="A32" s="30"/>
      <c r="B32" s="35" t="s">
        <v>366</v>
      </c>
      <c r="E32" s="274"/>
    </row>
    <row r="33" spans="1:6" ht="16.5">
      <c r="A33" s="30"/>
      <c r="B33" s="35" t="s">
        <v>112</v>
      </c>
      <c r="C33" s="41">
        <v>66</v>
      </c>
      <c r="D33" s="42" t="s">
        <v>40</v>
      </c>
      <c r="E33" s="273"/>
      <c r="F33" s="58">
        <f>C33*E33</f>
        <v>0</v>
      </c>
    </row>
    <row r="34" spans="1:6" ht="16.5">
      <c r="A34" s="30"/>
      <c r="C34" s="41"/>
      <c r="D34" s="42"/>
      <c r="E34" s="273"/>
      <c r="F34" s="58"/>
    </row>
    <row r="35" spans="1:5" ht="16.5">
      <c r="A35" s="30"/>
      <c r="B35" s="39" t="s">
        <v>29</v>
      </c>
      <c r="E35" s="274"/>
    </row>
    <row r="36" spans="1:5" ht="16.5">
      <c r="A36" s="30" t="s">
        <v>60</v>
      </c>
      <c r="B36" s="35" t="s">
        <v>181</v>
      </c>
      <c r="E36" s="274"/>
    </row>
    <row r="37" spans="1:5" ht="16.5">
      <c r="A37" s="30"/>
      <c r="B37" s="35" t="s">
        <v>411</v>
      </c>
      <c r="E37" s="274"/>
    </row>
    <row r="38" spans="1:5" ht="16.5">
      <c r="A38" s="30"/>
      <c r="B38" s="35" t="s">
        <v>412</v>
      </c>
      <c r="E38" s="274"/>
    </row>
    <row r="39" spans="1:6" ht="16.5">
      <c r="A39" s="30"/>
      <c r="B39" s="35" t="s">
        <v>413</v>
      </c>
      <c r="C39" s="41">
        <v>52</v>
      </c>
      <c r="D39" s="42" t="s">
        <v>40</v>
      </c>
      <c r="E39" s="273"/>
      <c r="F39" s="58">
        <f>C39*E39</f>
        <v>0</v>
      </c>
    </row>
    <row r="40" spans="1:5" ht="16.5">
      <c r="A40" s="30"/>
      <c r="E40" s="274"/>
    </row>
    <row r="41" spans="2:6" ht="16.5">
      <c r="B41" s="65" t="s">
        <v>103</v>
      </c>
      <c r="C41" s="41"/>
      <c r="D41" s="42"/>
      <c r="E41" s="273"/>
      <c r="F41" s="58"/>
    </row>
    <row r="42" spans="1:6" ht="36">
      <c r="A42" s="47" t="s">
        <v>61</v>
      </c>
      <c r="B42" s="45" t="s">
        <v>196</v>
      </c>
      <c r="C42" s="57"/>
      <c r="D42" s="30"/>
      <c r="E42" s="273"/>
      <c r="F42" s="58"/>
    </row>
    <row r="43" spans="2:6" ht="16.5">
      <c r="B43" s="35" t="s">
        <v>347</v>
      </c>
      <c r="C43" s="41">
        <v>1</v>
      </c>
      <c r="D43" s="42" t="s">
        <v>43</v>
      </c>
      <c r="E43" s="273"/>
      <c r="F43" s="58">
        <f>C43*E43</f>
        <v>0</v>
      </c>
    </row>
    <row r="44" spans="3:6" ht="16.5">
      <c r="C44" s="41"/>
      <c r="D44" s="42"/>
      <c r="E44" s="273"/>
      <c r="F44" s="58"/>
    </row>
    <row r="45" spans="1:6" ht="16.5">
      <c r="A45" s="47" t="s">
        <v>62</v>
      </c>
      <c r="B45" s="35" t="s">
        <v>104</v>
      </c>
      <c r="C45" s="41">
        <v>3</v>
      </c>
      <c r="D45" s="42" t="s">
        <v>43</v>
      </c>
      <c r="E45" s="273"/>
      <c r="F45" s="58">
        <f>C45*E45</f>
        <v>0</v>
      </c>
    </row>
    <row r="46" spans="3:6" ht="16.5">
      <c r="C46" s="41"/>
      <c r="D46" s="42"/>
      <c r="E46" s="273"/>
      <c r="F46" s="58"/>
    </row>
    <row r="47" spans="1:6" ht="16.5">
      <c r="A47" s="47" t="s">
        <v>63</v>
      </c>
      <c r="B47" s="35" t="s">
        <v>105</v>
      </c>
      <c r="C47" s="41">
        <v>2</v>
      </c>
      <c r="D47" s="42" t="s">
        <v>43</v>
      </c>
      <c r="E47" s="273"/>
      <c r="F47" s="58">
        <f>C47*E47</f>
        <v>0</v>
      </c>
    </row>
    <row r="48" spans="3:6" ht="16.5">
      <c r="C48" s="41"/>
      <c r="D48" s="42"/>
      <c r="E48" s="273"/>
      <c r="F48" s="58"/>
    </row>
    <row r="49" spans="1:6" ht="16.5">
      <c r="A49" s="47" t="s">
        <v>64</v>
      </c>
      <c r="B49" s="94" t="s">
        <v>183</v>
      </c>
      <c r="C49" s="41"/>
      <c r="D49" s="42"/>
      <c r="E49" s="273"/>
      <c r="F49" s="58"/>
    </row>
    <row r="50" spans="2:6" ht="16.5">
      <c r="B50" s="94" t="s">
        <v>182</v>
      </c>
      <c r="C50" s="41">
        <v>1</v>
      </c>
      <c r="D50" s="42" t="s">
        <v>39</v>
      </c>
      <c r="E50" s="273"/>
      <c r="F50" s="58">
        <f>C50*E50</f>
        <v>0</v>
      </c>
    </row>
    <row r="51" spans="2:6" ht="16.5">
      <c r="B51" s="94"/>
      <c r="C51" s="41"/>
      <c r="D51" s="42"/>
      <c r="E51" s="273"/>
      <c r="F51" s="58"/>
    </row>
    <row r="52" spans="1:5" ht="16.5">
      <c r="A52" s="30"/>
      <c r="E52" s="274"/>
    </row>
    <row r="53" spans="1:5" ht="16.5">
      <c r="A53" s="30"/>
      <c r="E53" s="274"/>
    </row>
    <row r="54" spans="1:6" ht="18" thickBot="1">
      <c r="A54" s="30"/>
      <c r="B54" s="48" t="s">
        <v>190</v>
      </c>
      <c r="E54" s="274"/>
      <c r="F54" s="142">
        <f>SUM(F10:F53)</f>
        <v>0</v>
      </c>
    </row>
    <row r="55" spans="1:6" ht="18" thickTop="1">
      <c r="A55" s="30"/>
      <c r="B55" s="48"/>
      <c r="E55" s="274"/>
      <c r="F55" s="144"/>
    </row>
    <row r="56" spans="1:6" ht="16.5">
      <c r="A56" s="30"/>
      <c r="B56" s="48"/>
      <c r="E56" s="274"/>
      <c r="F56" s="144"/>
    </row>
    <row r="57" spans="1:6" ht="54">
      <c r="A57" s="47" t="s">
        <v>54</v>
      </c>
      <c r="B57" s="214" t="s">
        <v>189</v>
      </c>
      <c r="C57" s="41"/>
      <c r="D57" s="42"/>
      <c r="E57" s="273"/>
      <c r="F57" s="58">
        <v>0</v>
      </c>
    </row>
    <row r="58" spans="1:5" ht="16.5">
      <c r="A58" s="30"/>
      <c r="E58" s="274"/>
    </row>
    <row r="59" spans="2:5" ht="16.5">
      <c r="B59" s="65" t="s">
        <v>106</v>
      </c>
      <c r="E59" s="272"/>
    </row>
    <row r="60" spans="1:6" ht="18">
      <c r="A60" s="47" t="s">
        <v>55</v>
      </c>
      <c r="B60" s="45" t="s">
        <v>331</v>
      </c>
      <c r="C60" s="46">
        <v>2</v>
      </c>
      <c r="D60" s="47" t="s">
        <v>43</v>
      </c>
      <c r="E60" s="272"/>
      <c r="F60" s="58">
        <f>C60*E60</f>
        <v>0</v>
      </c>
    </row>
    <row r="61" ht="16.5">
      <c r="E61" s="272"/>
    </row>
    <row r="62" spans="1:6" ht="16.5">
      <c r="A62" s="47" t="s">
        <v>56</v>
      </c>
      <c r="B62" s="35" t="s">
        <v>185</v>
      </c>
      <c r="C62" s="46">
        <v>4</v>
      </c>
      <c r="D62" s="47" t="s">
        <v>43</v>
      </c>
      <c r="E62" s="272"/>
      <c r="F62" s="58">
        <f>C62*E62</f>
        <v>0</v>
      </c>
    </row>
    <row r="63" ht="16.5">
      <c r="E63" s="272"/>
    </row>
    <row r="64" spans="1:6" ht="16.5">
      <c r="A64" s="47" t="s">
        <v>57</v>
      </c>
      <c r="B64" s="35" t="s">
        <v>184</v>
      </c>
      <c r="C64" s="46">
        <v>2</v>
      </c>
      <c r="D64" s="47" t="s">
        <v>43</v>
      </c>
      <c r="E64" s="272"/>
      <c r="F64" s="58">
        <f>C64*E64</f>
        <v>0</v>
      </c>
    </row>
    <row r="65" ht="16.5">
      <c r="E65" s="272"/>
    </row>
    <row r="66" spans="1:6" ht="16.5">
      <c r="A66" s="47" t="s">
        <v>58</v>
      </c>
      <c r="B66" s="35" t="s">
        <v>197</v>
      </c>
      <c r="C66" s="46">
        <v>2</v>
      </c>
      <c r="D66" s="47" t="s">
        <v>43</v>
      </c>
      <c r="E66" s="272"/>
      <c r="F66" s="58">
        <f>C66*E66</f>
        <v>0</v>
      </c>
    </row>
    <row r="67" spans="5:6" ht="16.5">
      <c r="E67" s="272"/>
      <c r="F67" s="58"/>
    </row>
    <row r="68" spans="1:5" ht="36">
      <c r="A68" s="47" t="s">
        <v>59</v>
      </c>
      <c r="B68" s="45" t="s">
        <v>191</v>
      </c>
      <c r="E68" s="272"/>
    </row>
    <row r="69" spans="2:6" ht="16.5">
      <c r="B69" s="35" t="s">
        <v>112</v>
      </c>
      <c r="C69" s="46">
        <v>2</v>
      </c>
      <c r="D69" s="47" t="s">
        <v>43</v>
      </c>
      <c r="E69" s="272"/>
      <c r="F69" s="58">
        <f>C69*E69</f>
        <v>0</v>
      </c>
    </row>
    <row r="70" spans="2:5" ht="16.5">
      <c r="B70" s="45"/>
      <c r="E70" s="272"/>
    </row>
    <row r="71" spans="2:5" ht="16.5">
      <c r="B71" s="39" t="s">
        <v>107</v>
      </c>
      <c r="E71" s="272"/>
    </row>
    <row r="72" ht="16.5">
      <c r="E72" s="272"/>
    </row>
    <row r="73" spans="1:5" ht="16.5">
      <c r="A73" s="47" t="s">
        <v>60</v>
      </c>
      <c r="B73" s="35" t="s">
        <v>187</v>
      </c>
      <c r="E73" s="272"/>
    </row>
    <row r="74" spans="2:6" ht="16.5">
      <c r="B74" s="35" t="s">
        <v>108</v>
      </c>
      <c r="C74" s="46">
        <v>12</v>
      </c>
      <c r="D74" s="47" t="s">
        <v>43</v>
      </c>
      <c r="E74" s="272"/>
      <c r="F74" s="58">
        <f>C74*E74</f>
        <v>0</v>
      </c>
    </row>
    <row r="75" ht="16.5">
      <c r="E75" s="272"/>
    </row>
    <row r="76" spans="1:5" ht="16.5">
      <c r="A76" s="47" t="s">
        <v>61</v>
      </c>
      <c r="B76" s="35" t="s">
        <v>186</v>
      </c>
      <c r="E76" s="272"/>
    </row>
    <row r="77" spans="2:6" ht="16.5">
      <c r="B77" s="35" t="s">
        <v>108</v>
      </c>
      <c r="C77" s="46">
        <v>2</v>
      </c>
      <c r="D77" s="47" t="s">
        <v>43</v>
      </c>
      <c r="E77" s="272"/>
      <c r="F77" s="58">
        <f>C77*E77</f>
        <v>0</v>
      </c>
    </row>
    <row r="78" spans="3:6" ht="16.5">
      <c r="C78" s="41"/>
      <c r="D78" s="42"/>
      <c r="E78" s="273"/>
      <c r="F78" s="58"/>
    </row>
    <row r="79" spans="1:5" ht="16.5">
      <c r="A79" s="47" t="s">
        <v>62</v>
      </c>
      <c r="B79" s="35" t="s">
        <v>109</v>
      </c>
      <c r="E79" s="272"/>
    </row>
    <row r="80" spans="2:6" ht="16.5">
      <c r="B80" s="35" t="s">
        <v>188</v>
      </c>
      <c r="C80" s="46">
        <v>2</v>
      </c>
      <c r="D80" s="47" t="s">
        <v>43</v>
      </c>
      <c r="E80" s="272"/>
      <c r="F80" s="58">
        <f>C80*E80</f>
        <v>0</v>
      </c>
    </row>
    <row r="81" ht="16.5">
      <c r="E81" s="272"/>
    </row>
    <row r="82" spans="1:6" ht="16.5">
      <c r="A82" s="47" t="s">
        <v>63</v>
      </c>
      <c r="B82" s="35" t="s">
        <v>110</v>
      </c>
      <c r="C82" s="46">
        <v>12</v>
      </c>
      <c r="D82" s="47" t="s">
        <v>43</v>
      </c>
      <c r="E82" s="272"/>
      <c r="F82" s="58">
        <f>C82*E82</f>
        <v>0</v>
      </c>
    </row>
    <row r="83" spans="5:6" ht="16.5">
      <c r="E83" s="272"/>
      <c r="F83" s="58"/>
    </row>
    <row r="84" spans="1:6" ht="36">
      <c r="A84" s="47" t="s">
        <v>64</v>
      </c>
      <c r="B84" s="45" t="s">
        <v>333</v>
      </c>
      <c r="C84" s="46">
        <v>1</v>
      </c>
      <c r="D84" s="47" t="s">
        <v>39</v>
      </c>
      <c r="E84" s="272"/>
      <c r="F84" s="58">
        <f>C84*E84</f>
        <v>0</v>
      </c>
    </row>
    <row r="85" spans="1:6" ht="16.5">
      <c r="A85" s="47" t="s">
        <v>248</v>
      </c>
      <c r="E85" s="274"/>
      <c r="F85" s="141"/>
    </row>
    <row r="86" spans="2:6" ht="18" thickBot="1">
      <c r="B86" s="48" t="s">
        <v>111</v>
      </c>
      <c r="E86" s="274"/>
      <c r="F86" s="142">
        <f>SUM(F56:F85)</f>
        <v>0</v>
      </c>
    </row>
    <row r="87" ht="18" thickTop="1">
      <c r="E87" s="274"/>
    </row>
    <row r="88" spans="1:6" ht="16.5">
      <c r="A88" s="30"/>
      <c r="B88" s="39" t="s">
        <v>175</v>
      </c>
      <c r="C88" s="41"/>
      <c r="D88" s="42"/>
      <c r="E88" s="273"/>
      <c r="F88" s="58"/>
    </row>
    <row r="89" spans="1:6" ht="16.5">
      <c r="A89" s="30"/>
      <c r="C89" s="41"/>
      <c r="D89" s="42"/>
      <c r="E89" s="273"/>
      <c r="F89" s="58"/>
    </row>
    <row r="90" spans="1:6" ht="16.5">
      <c r="A90" s="30"/>
      <c r="B90" s="35" t="s">
        <v>192</v>
      </c>
      <c r="C90" s="41"/>
      <c r="D90" s="42"/>
      <c r="E90" s="273"/>
      <c r="F90" s="58">
        <f>F54</f>
        <v>0</v>
      </c>
    </row>
    <row r="91" spans="1:6" ht="16.5">
      <c r="A91" s="30"/>
      <c r="C91" s="41"/>
      <c r="D91" s="42"/>
      <c r="E91" s="273"/>
      <c r="F91" s="58"/>
    </row>
    <row r="92" spans="1:6" ht="16.5">
      <c r="A92" s="30"/>
      <c r="C92" s="41"/>
      <c r="D92" s="42"/>
      <c r="E92" s="273"/>
      <c r="F92" s="58"/>
    </row>
    <row r="93" spans="1:6" ht="16.5">
      <c r="A93" s="30"/>
      <c r="B93" s="35" t="s">
        <v>193</v>
      </c>
      <c r="C93" s="41"/>
      <c r="D93" s="42"/>
      <c r="E93" s="273"/>
      <c r="F93" s="58">
        <f>F86</f>
        <v>0</v>
      </c>
    </row>
    <row r="94" spans="1:6" ht="16.5">
      <c r="A94" s="30"/>
      <c r="C94" s="41"/>
      <c r="D94" s="42"/>
      <c r="E94" s="273"/>
      <c r="F94" s="58"/>
    </row>
    <row r="95" spans="1:6" ht="16.5">
      <c r="A95" s="30"/>
      <c r="C95" s="41"/>
      <c r="D95" s="42"/>
      <c r="E95" s="273"/>
      <c r="F95" s="58"/>
    </row>
    <row r="96" spans="1:6" ht="16.5">
      <c r="A96" s="30"/>
      <c r="B96" s="48" t="s">
        <v>22</v>
      </c>
      <c r="C96" s="41"/>
      <c r="D96" s="42"/>
      <c r="E96" s="273"/>
      <c r="F96" s="138"/>
    </row>
    <row r="97" spans="1:6" ht="18" thickBot="1">
      <c r="A97" s="30"/>
      <c r="B97" s="50" t="s">
        <v>194</v>
      </c>
      <c r="C97" s="41"/>
      <c r="D97" s="42"/>
      <c r="E97" s="273"/>
      <c r="F97" s="139">
        <f>SUM(F88:F96)</f>
        <v>0</v>
      </c>
    </row>
    <row r="98" spans="1:6" ht="18" thickTop="1">
      <c r="A98" s="30"/>
      <c r="B98" s="48"/>
      <c r="C98" s="41"/>
      <c r="D98" s="42"/>
      <c r="E98" s="273"/>
      <c r="F98" s="58"/>
    </row>
    <row r="99" spans="1:6" ht="16.5">
      <c r="A99" s="30"/>
      <c r="B99" s="48"/>
      <c r="C99" s="41"/>
      <c r="D99" s="42"/>
      <c r="E99" s="273"/>
      <c r="F99" s="58"/>
    </row>
    <row r="100" spans="1:6" ht="16.5">
      <c r="A100" s="30"/>
      <c r="B100" s="48"/>
      <c r="C100" s="41"/>
      <c r="D100" s="42"/>
      <c r="E100" s="273"/>
      <c r="F100" s="58"/>
    </row>
    <row r="101" spans="1:6" ht="16.5">
      <c r="A101" s="30"/>
      <c r="B101" s="39" t="s">
        <v>198</v>
      </c>
      <c r="C101" s="41"/>
      <c r="D101" s="42"/>
      <c r="E101" s="273"/>
      <c r="F101" s="58"/>
    </row>
    <row r="102" spans="1:6" ht="16.5">
      <c r="A102" s="30"/>
      <c r="B102" s="39"/>
      <c r="C102" s="41"/>
      <c r="D102" s="42"/>
      <c r="E102" s="273"/>
      <c r="F102" s="58"/>
    </row>
    <row r="103" spans="1:6" ht="16.5">
      <c r="A103" s="30"/>
      <c r="B103" s="223" t="s">
        <v>201</v>
      </c>
      <c r="C103" s="224"/>
      <c r="D103" s="225"/>
      <c r="E103" s="275"/>
      <c r="F103" s="133"/>
    </row>
    <row r="104" spans="1:6" ht="16.5">
      <c r="A104" s="30"/>
      <c r="B104" s="223" t="s">
        <v>202</v>
      </c>
      <c r="C104" s="224"/>
      <c r="D104" s="225"/>
      <c r="E104" s="275"/>
      <c r="F104" s="133"/>
    </row>
    <row r="105" spans="1:6" ht="16.5">
      <c r="A105" s="30"/>
      <c r="B105" s="124"/>
      <c r="C105" s="148"/>
      <c r="D105" s="119"/>
      <c r="E105" s="276"/>
      <c r="F105" s="133"/>
    </row>
    <row r="106" spans="1:6" ht="16.5">
      <c r="A106" s="30"/>
      <c r="B106" s="130" t="s">
        <v>203</v>
      </c>
      <c r="C106" s="148"/>
      <c r="D106" s="119"/>
      <c r="E106" s="276"/>
      <c r="F106" s="133"/>
    </row>
    <row r="107" spans="1:6" ht="16.5">
      <c r="A107" s="30"/>
      <c r="B107" s="124"/>
      <c r="C107" s="148"/>
      <c r="D107" s="119"/>
      <c r="E107" s="276"/>
      <c r="F107" s="133"/>
    </row>
    <row r="108" spans="1:6" ht="16.5">
      <c r="A108" s="30"/>
      <c r="B108" s="130" t="s">
        <v>204</v>
      </c>
      <c r="C108" s="148"/>
      <c r="D108" s="119"/>
      <c r="E108" s="276"/>
      <c r="F108" s="133"/>
    </row>
    <row r="109" spans="1:6" ht="16.5">
      <c r="A109" s="30" t="s">
        <v>54</v>
      </c>
      <c r="B109" s="124" t="s">
        <v>205</v>
      </c>
      <c r="C109" s="148"/>
      <c r="D109" s="119"/>
      <c r="E109" s="276"/>
      <c r="F109" s="133"/>
    </row>
    <row r="110" spans="1:6" ht="16.5">
      <c r="A110" s="30"/>
      <c r="B110" s="124" t="s">
        <v>206</v>
      </c>
      <c r="C110" s="226">
        <v>70</v>
      </c>
      <c r="D110" s="96" t="s">
        <v>40</v>
      </c>
      <c r="E110" s="276"/>
      <c r="F110" s="133">
        <f>C110*E110</f>
        <v>0</v>
      </c>
    </row>
    <row r="111" spans="1:6" ht="16.5">
      <c r="A111" s="30"/>
      <c r="B111" s="124"/>
      <c r="C111" s="226"/>
      <c r="D111" s="96"/>
      <c r="E111" s="276"/>
      <c r="F111" s="133"/>
    </row>
    <row r="112" spans="1:6" ht="16.5">
      <c r="A112" s="30" t="s">
        <v>248</v>
      </c>
      <c r="B112" s="130" t="s">
        <v>414</v>
      </c>
      <c r="C112" s="226"/>
      <c r="D112" s="96"/>
      <c r="E112" s="276"/>
      <c r="F112" s="133"/>
    </row>
    <row r="113" spans="1:6" ht="16.5">
      <c r="A113" s="30" t="s">
        <v>55</v>
      </c>
      <c r="B113" s="124" t="s">
        <v>415</v>
      </c>
      <c r="C113" s="226">
        <v>2</v>
      </c>
      <c r="D113" s="96" t="s">
        <v>43</v>
      </c>
      <c r="E113" s="276"/>
      <c r="F113" s="133">
        <f>C113*E113</f>
        <v>0</v>
      </c>
    </row>
    <row r="114" spans="1:6" ht="16.5">
      <c r="A114" s="30"/>
      <c r="B114" s="124"/>
      <c r="C114" s="226"/>
      <c r="D114" s="96"/>
      <c r="E114" s="276"/>
      <c r="F114" s="133"/>
    </row>
    <row r="115" spans="1:6" ht="16.5">
      <c r="A115" s="30"/>
      <c r="B115" s="130" t="s">
        <v>207</v>
      </c>
      <c r="C115" s="226"/>
      <c r="D115" s="96"/>
      <c r="E115" s="276"/>
      <c r="F115" s="133"/>
    </row>
    <row r="116" spans="1:6" ht="16.5">
      <c r="A116" s="30" t="s">
        <v>56</v>
      </c>
      <c r="B116" s="124" t="s">
        <v>416</v>
      </c>
      <c r="C116" s="226"/>
      <c r="D116" s="96"/>
      <c r="E116" s="276"/>
      <c r="F116" s="133"/>
    </row>
    <row r="117" spans="1:6" ht="16.5">
      <c r="A117" s="30"/>
      <c r="B117" s="124" t="s">
        <v>417</v>
      </c>
      <c r="C117" s="226">
        <v>12</v>
      </c>
      <c r="D117" s="96" t="s">
        <v>156</v>
      </c>
      <c r="E117" s="276"/>
      <c r="F117" s="133">
        <f>C117*E117</f>
        <v>0</v>
      </c>
    </row>
    <row r="118" spans="1:6" ht="16.5">
      <c r="A118" s="30"/>
      <c r="B118" s="124"/>
      <c r="C118" s="226"/>
      <c r="D118" s="96"/>
      <c r="E118" s="276"/>
      <c r="F118" s="133"/>
    </row>
    <row r="119" spans="1:6" ht="16.5">
      <c r="A119" s="30" t="s">
        <v>57</v>
      </c>
      <c r="B119" s="124" t="s">
        <v>418</v>
      </c>
      <c r="C119" s="226"/>
      <c r="D119" s="96"/>
      <c r="E119" s="276"/>
      <c r="F119" s="133"/>
    </row>
    <row r="120" spans="1:6" ht="16.5">
      <c r="A120" s="30"/>
      <c r="B120" s="124" t="s">
        <v>419</v>
      </c>
      <c r="C120" s="226">
        <v>49</v>
      </c>
      <c r="D120" s="96" t="s">
        <v>162</v>
      </c>
      <c r="E120" s="276"/>
      <c r="F120" s="133">
        <f>C120*E120</f>
        <v>0</v>
      </c>
    </row>
    <row r="121" spans="1:6" ht="16.5">
      <c r="A121" s="30"/>
      <c r="B121" s="124"/>
      <c r="C121" s="226"/>
      <c r="D121" s="96"/>
      <c r="E121" s="276"/>
      <c r="F121" s="133"/>
    </row>
    <row r="122" spans="1:6" ht="16.5">
      <c r="A122" s="30" t="s">
        <v>58</v>
      </c>
      <c r="B122" s="124" t="s">
        <v>420</v>
      </c>
      <c r="C122" s="226"/>
      <c r="D122" s="96"/>
      <c r="E122" s="276"/>
      <c r="F122" s="133"/>
    </row>
    <row r="123" spans="1:6" ht="16.5">
      <c r="A123" s="30"/>
      <c r="B123" s="124" t="s">
        <v>419</v>
      </c>
      <c r="C123" s="226">
        <v>6</v>
      </c>
      <c r="D123" s="96" t="s">
        <v>162</v>
      </c>
      <c r="E123" s="276"/>
      <c r="F123" s="133">
        <f>C123*E123</f>
        <v>0</v>
      </c>
    </row>
    <row r="124" spans="1:6" ht="16.5">
      <c r="A124" s="30"/>
      <c r="B124" s="124"/>
      <c r="C124" s="226"/>
      <c r="D124" s="96"/>
      <c r="E124" s="276"/>
      <c r="F124" s="133"/>
    </row>
    <row r="125" spans="1:6" ht="16.5">
      <c r="A125" s="30"/>
      <c r="B125" s="130" t="s">
        <v>421</v>
      </c>
      <c r="C125" s="226"/>
      <c r="D125" s="96"/>
      <c r="E125" s="276"/>
      <c r="F125" s="133"/>
    </row>
    <row r="126" spans="1:6" ht="16.5">
      <c r="A126" s="30" t="s">
        <v>59</v>
      </c>
      <c r="B126" s="124" t="s">
        <v>422</v>
      </c>
      <c r="C126" s="226"/>
      <c r="D126" s="96"/>
      <c r="E126" s="276"/>
      <c r="F126" s="133"/>
    </row>
    <row r="127" spans="1:6" ht="16.5">
      <c r="A127" s="30"/>
      <c r="B127" s="124" t="s">
        <v>423</v>
      </c>
      <c r="C127" s="226"/>
      <c r="D127" s="96"/>
      <c r="E127" s="276"/>
      <c r="F127" s="133"/>
    </row>
    <row r="128" spans="1:6" ht="16.5">
      <c r="A128" s="30"/>
      <c r="B128" s="124" t="s">
        <v>424</v>
      </c>
      <c r="C128" s="226">
        <v>30</v>
      </c>
      <c r="D128" s="96" t="s">
        <v>162</v>
      </c>
      <c r="E128" s="276"/>
      <c r="F128" s="133">
        <f>C128*E128</f>
        <v>0</v>
      </c>
    </row>
    <row r="129" spans="1:6" ht="16.5">
      <c r="A129" s="30"/>
      <c r="B129" s="124"/>
      <c r="C129" s="226"/>
      <c r="D129" s="96"/>
      <c r="E129" s="276"/>
      <c r="F129" s="133"/>
    </row>
    <row r="130" spans="1:6" ht="16.5">
      <c r="A130" s="30"/>
      <c r="B130" s="130" t="s">
        <v>208</v>
      </c>
      <c r="C130" s="226"/>
      <c r="D130" s="96"/>
      <c r="E130" s="276"/>
      <c r="F130" s="133"/>
    </row>
    <row r="131" spans="1:6" ht="16.5">
      <c r="A131" s="30" t="s">
        <v>60</v>
      </c>
      <c r="B131" s="124" t="s">
        <v>209</v>
      </c>
      <c r="C131" s="226"/>
      <c r="D131" s="96"/>
      <c r="E131" s="276"/>
      <c r="F131" s="133"/>
    </row>
    <row r="132" spans="1:6" ht="16.5">
      <c r="A132" s="30"/>
      <c r="B132" s="124" t="s">
        <v>210</v>
      </c>
      <c r="C132" s="226"/>
      <c r="D132" s="96"/>
      <c r="E132" s="276"/>
      <c r="F132" s="133"/>
    </row>
    <row r="133" spans="1:6" ht="16.5">
      <c r="A133" s="30"/>
      <c r="B133" s="124" t="s">
        <v>425</v>
      </c>
      <c r="C133" s="226"/>
      <c r="D133" s="96"/>
      <c r="E133" s="276"/>
      <c r="F133" s="133"/>
    </row>
    <row r="134" spans="1:6" ht="16.5">
      <c r="A134" s="30"/>
      <c r="B134" s="124" t="s">
        <v>426</v>
      </c>
      <c r="C134" s="226">
        <f>C120+C123-C128</f>
        <v>25</v>
      </c>
      <c r="D134" s="96" t="s">
        <v>162</v>
      </c>
      <c r="E134" s="276"/>
      <c r="F134" s="133">
        <f>C134*E134</f>
        <v>0</v>
      </c>
    </row>
    <row r="135" spans="1:6" ht="16.5">
      <c r="A135" s="30"/>
      <c r="B135" s="124"/>
      <c r="C135" s="226"/>
      <c r="D135" s="96"/>
      <c r="E135" s="276"/>
      <c r="F135" s="133"/>
    </row>
    <row r="136" spans="1:6" ht="16.5">
      <c r="A136" s="30" t="s">
        <v>61</v>
      </c>
      <c r="B136" s="124" t="s">
        <v>358</v>
      </c>
      <c r="C136" s="226"/>
      <c r="D136" s="96"/>
      <c r="E136" s="276"/>
      <c r="F136" s="133"/>
    </row>
    <row r="137" spans="1:6" ht="16.5">
      <c r="A137" s="30"/>
      <c r="B137" s="124" t="s">
        <v>211</v>
      </c>
      <c r="C137" s="226"/>
      <c r="D137" s="96"/>
      <c r="E137" s="276"/>
      <c r="F137" s="133"/>
    </row>
    <row r="138" spans="1:6" ht="16.5">
      <c r="A138" s="30"/>
      <c r="B138" s="124" t="s">
        <v>212</v>
      </c>
      <c r="C138" s="226">
        <v>33</v>
      </c>
      <c r="D138" s="96" t="s">
        <v>162</v>
      </c>
      <c r="E138" s="276"/>
      <c r="F138" s="133">
        <f>C138*E138</f>
        <v>0</v>
      </c>
    </row>
    <row r="139" spans="1:6" ht="16.5">
      <c r="A139" s="30"/>
      <c r="B139" s="124"/>
      <c r="C139" s="226"/>
      <c r="D139" s="96"/>
      <c r="E139" s="276"/>
      <c r="F139" s="133"/>
    </row>
    <row r="140" spans="1:6" ht="16.5">
      <c r="A140" s="30" t="s">
        <v>62</v>
      </c>
      <c r="B140" s="124" t="s">
        <v>213</v>
      </c>
      <c r="C140" s="226"/>
      <c r="D140" s="96"/>
      <c r="E140" s="276"/>
      <c r="F140" s="133"/>
    </row>
    <row r="141" spans="1:6" ht="16.5">
      <c r="A141" s="30"/>
      <c r="B141" s="124" t="s">
        <v>427</v>
      </c>
      <c r="C141" s="226"/>
      <c r="D141" s="96"/>
      <c r="E141" s="276"/>
      <c r="F141" s="133"/>
    </row>
    <row r="142" spans="1:6" ht="16.5">
      <c r="A142" s="30"/>
      <c r="B142" s="124" t="s">
        <v>428</v>
      </c>
      <c r="C142" s="226">
        <v>22</v>
      </c>
      <c r="D142" s="96" t="s">
        <v>162</v>
      </c>
      <c r="E142" s="276"/>
      <c r="F142" s="133">
        <f>C142*E142</f>
        <v>0</v>
      </c>
    </row>
    <row r="143" spans="1:6" ht="16.5">
      <c r="A143" s="30"/>
      <c r="B143" s="124"/>
      <c r="C143" s="226"/>
      <c r="D143" s="96"/>
      <c r="E143" s="276"/>
      <c r="F143" s="133"/>
    </row>
    <row r="144" spans="1:6" ht="16.5">
      <c r="A144" s="30" t="s">
        <v>63</v>
      </c>
      <c r="B144" s="124" t="s">
        <v>214</v>
      </c>
      <c r="C144" s="226"/>
      <c r="D144" s="96"/>
      <c r="E144" s="276"/>
      <c r="F144" s="133"/>
    </row>
    <row r="145" spans="1:6" ht="16.5">
      <c r="A145" s="30"/>
      <c r="B145" s="124" t="s">
        <v>215</v>
      </c>
      <c r="C145" s="226"/>
      <c r="D145" s="96"/>
      <c r="E145" s="276"/>
      <c r="F145" s="133"/>
    </row>
    <row r="146" spans="1:6" ht="16.5">
      <c r="A146" s="30"/>
      <c r="B146" s="124" t="s">
        <v>216</v>
      </c>
      <c r="C146" s="226">
        <v>74</v>
      </c>
      <c r="D146" s="96" t="s">
        <v>40</v>
      </c>
      <c r="E146" s="276"/>
      <c r="F146" s="133">
        <f>C146*E146</f>
        <v>0</v>
      </c>
    </row>
    <row r="147" spans="1:6" ht="16.5">
      <c r="A147" s="30"/>
      <c r="B147" s="124"/>
      <c r="C147" s="226"/>
      <c r="D147" s="96"/>
      <c r="E147" s="276"/>
      <c r="F147" s="133"/>
    </row>
    <row r="148" spans="1:6" ht="16.5">
      <c r="A148" s="30" t="s">
        <v>64</v>
      </c>
      <c r="B148" s="124" t="s">
        <v>234</v>
      </c>
      <c r="C148" s="226">
        <v>74</v>
      </c>
      <c r="D148" s="96" t="s">
        <v>40</v>
      </c>
      <c r="E148" s="276"/>
      <c r="F148" s="133">
        <f>C148*E148</f>
        <v>0</v>
      </c>
    </row>
    <row r="149" spans="1:6" ht="16.5">
      <c r="A149" s="30"/>
      <c r="B149" s="124"/>
      <c r="C149" s="226"/>
      <c r="D149" s="96"/>
      <c r="E149" s="276"/>
      <c r="F149" s="133"/>
    </row>
    <row r="150" spans="1:6" ht="16.5">
      <c r="A150" s="30"/>
      <c r="B150" s="130" t="s">
        <v>217</v>
      </c>
      <c r="C150" s="226"/>
      <c r="D150" s="96"/>
      <c r="E150" s="276"/>
      <c r="F150" s="133"/>
    </row>
    <row r="151" spans="1:6" ht="16.5">
      <c r="A151" s="30" t="s">
        <v>65</v>
      </c>
      <c r="B151" s="124" t="s">
        <v>218</v>
      </c>
      <c r="C151" s="226"/>
      <c r="D151" s="96"/>
      <c r="E151" s="276"/>
      <c r="F151" s="133"/>
    </row>
    <row r="152" spans="1:6" ht="16.5">
      <c r="A152" s="30"/>
      <c r="B152" s="124" t="s">
        <v>219</v>
      </c>
      <c r="C152" s="226">
        <v>183</v>
      </c>
      <c r="D152" s="96" t="s">
        <v>40</v>
      </c>
      <c r="E152" s="276"/>
      <c r="F152" s="133">
        <f>C152*E152</f>
        <v>0</v>
      </c>
    </row>
    <row r="153" spans="1:6" ht="16.5">
      <c r="A153" s="30"/>
      <c r="B153" s="124"/>
      <c r="C153" s="226"/>
      <c r="D153" s="96"/>
      <c r="E153" s="276"/>
      <c r="F153" s="133"/>
    </row>
    <row r="154" spans="3:5" ht="16.5">
      <c r="C154" s="227"/>
      <c r="E154" s="274"/>
    </row>
    <row r="155" spans="1:6" ht="16.5">
      <c r="A155" s="30"/>
      <c r="B155" s="124"/>
      <c r="C155" s="226"/>
      <c r="D155" s="96"/>
      <c r="E155" s="276"/>
      <c r="F155" s="149"/>
    </row>
    <row r="156" spans="1:6" ht="18" thickBot="1">
      <c r="A156" s="30"/>
      <c r="B156" s="230" t="s">
        <v>190</v>
      </c>
      <c r="C156" s="226"/>
      <c r="D156" s="96"/>
      <c r="E156" s="276"/>
      <c r="F156" s="228">
        <f>SUM(F110:F155)</f>
        <v>0</v>
      </c>
    </row>
    <row r="157" ht="18" thickTop="1">
      <c r="E157" s="274"/>
    </row>
    <row r="158" ht="16.5">
      <c r="E158" s="274"/>
    </row>
    <row r="159" spans="1:6" ht="16.5">
      <c r="A159" s="30"/>
      <c r="B159" s="130" t="s">
        <v>220</v>
      </c>
      <c r="C159" s="226"/>
      <c r="D159" s="96"/>
      <c r="E159" s="276"/>
      <c r="F159" s="133"/>
    </row>
    <row r="160" spans="1:6" ht="16.5">
      <c r="A160" s="30"/>
      <c r="B160" s="130" t="s">
        <v>161</v>
      </c>
      <c r="C160" s="226"/>
      <c r="D160" s="96"/>
      <c r="E160" s="276"/>
      <c r="F160" s="133"/>
    </row>
    <row r="161" spans="1:6" ht="16.5">
      <c r="A161" s="30"/>
      <c r="B161" s="130"/>
      <c r="C161" s="226"/>
      <c r="D161" s="96"/>
      <c r="E161" s="276"/>
      <c r="F161" s="133"/>
    </row>
    <row r="162" spans="1:6" ht="16.5">
      <c r="A162" s="30"/>
      <c r="B162" s="135" t="s">
        <v>524</v>
      </c>
      <c r="C162" s="226"/>
      <c r="D162" s="96"/>
      <c r="E162" s="276"/>
      <c r="F162" s="133"/>
    </row>
    <row r="163" spans="1:6" ht="16.5">
      <c r="A163" s="30"/>
      <c r="B163" s="135" t="s">
        <v>525</v>
      </c>
      <c r="C163" s="226"/>
      <c r="D163" s="96"/>
      <c r="E163" s="276"/>
      <c r="F163" s="133"/>
    </row>
    <row r="164" spans="1:6" ht="16.5">
      <c r="A164" s="30"/>
      <c r="B164" s="135" t="s">
        <v>526</v>
      </c>
      <c r="C164" s="226"/>
      <c r="D164" s="96"/>
      <c r="E164" s="276"/>
      <c r="F164" s="133"/>
    </row>
    <row r="165" spans="1:6" ht="16.5">
      <c r="A165" s="30"/>
      <c r="B165" s="130"/>
      <c r="C165" s="226"/>
      <c r="D165" s="96"/>
      <c r="E165" s="276"/>
      <c r="F165" s="133"/>
    </row>
    <row r="166" spans="1:6" ht="16.5">
      <c r="A166" s="30" t="s">
        <v>54</v>
      </c>
      <c r="B166" s="124" t="s">
        <v>431</v>
      </c>
      <c r="C166" s="226"/>
      <c r="D166" s="96"/>
      <c r="E166" s="276"/>
      <c r="F166" s="133"/>
    </row>
    <row r="167" spans="1:6" ht="16.5">
      <c r="A167" s="30"/>
      <c r="B167" s="130" t="s">
        <v>432</v>
      </c>
      <c r="C167" s="226"/>
      <c r="D167" s="96"/>
      <c r="E167" s="276"/>
      <c r="F167" s="133"/>
    </row>
    <row r="168" spans="1:6" ht="16.5">
      <c r="A168" s="30"/>
      <c r="B168" s="124" t="s">
        <v>224</v>
      </c>
      <c r="C168" s="226">
        <v>8</v>
      </c>
      <c r="D168" s="96" t="s">
        <v>162</v>
      </c>
      <c r="E168" s="276"/>
      <c r="F168" s="133">
        <f>C168*E168</f>
        <v>0</v>
      </c>
    </row>
    <row r="169" spans="1:6" ht="16.5">
      <c r="A169" s="30"/>
      <c r="B169" s="124"/>
      <c r="C169" s="226"/>
      <c r="D169" s="96"/>
      <c r="E169" s="276"/>
      <c r="F169" s="133"/>
    </row>
    <row r="170" spans="1:6" ht="16.5">
      <c r="A170" s="30"/>
      <c r="B170" s="135" t="s">
        <v>225</v>
      </c>
      <c r="C170" s="226"/>
      <c r="D170" s="96"/>
      <c r="E170" s="276"/>
      <c r="F170" s="133"/>
    </row>
    <row r="171" spans="1:6" ht="16.5">
      <c r="A171" s="30"/>
      <c r="B171" s="135" t="s">
        <v>222</v>
      </c>
      <c r="C171" s="226"/>
      <c r="D171" s="96"/>
      <c r="E171" s="276"/>
      <c r="F171" s="133"/>
    </row>
    <row r="172" spans="1:6" ht="16.5">
      <c r="A172" s="30"/>
      <c r="B172" s="135" t="s">
        <v>223</v>
      </c>
      <c r="C172" s="226"/>
      <c r="D172" s="96"/>
      <c r="E172" s="276"/>
      <c r="F172" s="133"/>
    </row>
    <row r="173" spans="1:6" ht="16.5">
      <c r="A173" s="30"/>
      <c r="B173" s="130"/>
      <c r="C173" s="226"/>
      <c r="D173" s="96"/>
      <c r="E173" s="276"/>
      <c r="F173" s="133"/>
    </row>
    <row r="174" spans="1:6" ht="16.5">
      <c r="A174" s="30" t="s">
        <v>55</v>
      </c>
      <c r="B174" s="124" t="s">
        <v>429</v>
      </c>
      <c r="C174" s="226"/>
      <c r="D174" s="96"/>
      <c r="E174" s="276"/>
      <c r="F174" s="133"/>
    </row>
    <row r="175" spans="1:6" ht="16.5">
      <c r="A175" s="30"/>
      <c r="B175" s="124" t="s">
        <v>430</v>
      </c>
      <c r="C175" s="226"/>
      <c r="D175" s="96"/>
      <c r="E175" s="276"/>
      <c r="F175" s="133"/>
    </row>
    <row r="176" spans="1:6" ht="16.5">
      <c r="A176" s="30"/>
      <c r="B176" s="124" t="s">
        <v>224</v>
      </c>
      <c r="C176" s="226">
        <v>11</v>
      </c>
      <c r="D176" s="96" t="s">
        <v>162</v>
      </c>
      <c r="E176" s="276"/>
      <c r="F176" s="133">
        <f>C176*E176</f>
        <v>0</v>
      </c>
    </row>
    <row r="177" spans="1:6" ht="16.5">
      <c r="A177" s="30"/>
      <c r="B177" s="130"/>
      <c r="C177" s="226"/>
      <c r="D177" s="96"/>
      <c r="E177" s="276"/>
      <c r="F177" s="133"/>
    </row>
    <row r="178" spans="1:6" ht="16.5">
      <c r="A178" s="30" t="s">
        <v>56</v>
      </c>
      <c r="B178" s="124" t="s">
        <v>527</v>
      </c>
      <c r="C178" s="226"/>
      <c r="D178" s="96"/>
      <c r="E178" s="276"/>
      <c r="F178" s="133"/>
    </row>
    <row r="179" spans="1:6" ht="16.5">
      <c r="A179" s="30"/>
      <c r="B179" s="124" t="s">
        <v>430</v>
      </c>
      <c r="C179" s="226"/>
      <c r="D179" s="96"/>
      <c r="E179" s="276"/>
      <c r="F179" s="133"/>
    </row>
    <row r="180" spans="1:6" ht="16.5">
      <c r="A180" s="30"/>
      <c r="B180" s="124" t="s">
        <v>224</v>
      </c>
      <c r="C180" s="226">
        <v>2</v>
      </c>
      <c r="D180" s="96" t="s">
        <v>162</v>
      </c>
      <c r="E180" s="276"/>
      <c r="F180" s="133">
        <f>C180*E180</f>
        <v>0</v>
      </c>
    </row>
    <row r="181" spans="1:6" ht="16.5">
      <c r="A181" s="30"/>
      <c r="B181" s="124"/>
      <c r="C181" s="226"/>
      <c r="D181" s="96"/>
      <c r="E181" s="276"/>
      <c r="F181" s="133"/>
    </row>
    <row r="182" spans="1:6" ht="16.5">
      <c r="A182" s="30"/>
      <c r="B182" s="130" t="s">
        <v>163</v>
      </c>
      <c r="C182" s="226"/>
      <c r="D182" s="96"/>
      <c r="E182" s="276"/>
      <c r="F182" s="133"/>
    </row>
    <row r="183" spans="1:6" ht="16.5">
      <c r="A183" s="30"/>
      <c r="B183" s="124"/>
      <c r="C183" s="226"/>
      <c r="D183" s="96"/>
      <c r="E183" s="276"/>
      <c r="F183" s="133"/>
    </row>
    <row r="184" spans="1:6" ht="16.5">
      <c r="A184" s="30"/>
      <c r="B184" s="130" t="s">
        <v>164</v>
      </c>
      <c r="C184" s="226"/>
      <c r="D184" s="96"/>
      <c r="E184" s="276"/>
      <c r="F184" s="133"/>
    </row>
    <row r="185" spans="1:6" ht="16.5">
      <c r="A185" s="30"/>
      <c r="B185" s="130"/>
      <c r="C185" s="226"/>
      <c r="D185" s="96"/>
      <c r="E185" s="276"/>
      <c r="F185" s="133"/>
    </row>
    <row r="186" spans="1:6" ht="16.5">
      <c r="A186" s="30" t="s">
        <v>57</v>
      </c>
      <c r="B186" s="124" t="s">
        <v>226</v>
      </c>
      <c r="C186" s="226"/>
      <c r="D186" s="96"/>
      <c r="E186" s="276"/>
      <c r="F186" s="133"/>
    </row>
    <row r="187" spans="1:6" ht="16.5">
      <c r="A187" s="30"/>
      <c r="B187" s="124" t="s">
        <v>227</v>
      </c>
      <c r="C187" s="226"/>
      <c r="D187" s="96"/>
      <c r="E187" s="276"/>
      <c r="F187" s="133"/>
    </row>
    <row r="188" spans="1:6" ht="16.5">
      <c r="A188" s="30"/>
      <c r="B188" s="124" t="s">
        <v>359</v>
      </c>
      <c r="C188" s="226">
        <v>24</v>
      </c>
      <c r="D188" s="96" t="s">
        <v>41</v>
      </c>
      <c r="E188" s="276"/>
      <c r="F188" s="133">
        <f>C188*E188</f>
        <v>0</v>
      </c>
    </row>
    <row r="189" spans="1:6" ht="16.5">
      <c r="A189" s="30"/>
      <c r="B189" s="124"/>
      <c r="C189" s="226"/>
      <c r="D189" s="96"/>
      <c r="E189" s="276"/>
      <c r="F189" s="133"/>
    </row>
    <row r="190" spans="1:6" ht="16.5">
      <c r="A190" s="30" t="s">
        <v>58</v>
      </c>
      <c r="B190" s="124" t="s">
        <v>226</v>
      </c>
      <c r="C190" s="226"/>
      <c r="D190" s="96"/>
      <c r="E190" s="276"/>
      <c r="F190" s="133"/>
    </row>
    <row r="191" spans="1:6" ht="16.5">
      <c r="A191" s="30"/>
      <c r="B191" s="124" t="s">
        <v>227</v>
      </c>
      <c r="C191" s="226"/>
      <c r="D191" s="96"/>
      <c r="E191" s="276"/>
      <c r="F191" s="133"/>
    </row>
    <row r="192" spans="1:6" ht="16.5">
      <c r="A192" s="30"/>
      <c r="B192" s="124" t="s">
        <v>434</v>
      </c>
      <c r="C192" s="226">
        <v>5</v>
      </c>
      <c r="D192" s="96" t="s">
        <v>40</v>
      </c>
      <c r="E192" s="276"/>
      <c r="F192" s="133">
        <f>C192*E192</f>
        <v>0</v>
      </c>
    </row>
    <row r="193" spans="1:6" ht="16.5">
      <c r="A193" s="30"/>
      <c r="B193" s="124"/>
      <c r="C193" s="226"/>
      <c r="D193" s="96"/>
      <c r="E193" s="276"/>
      <c r="F193" s="133"/>
    </row>
    <row r="194" spans="1:6" ht="16.5">
      <c r="A194" s="30"/>
      <c r="B194" s="130" t="s">
        <v>433</v>
      </c>
      <c r="C194" s="226"/>
      <c r="D194" s="96"/>
      <c r="E194" s="276"/>
      <c r="F194" s="133"/>
    </row>
    <row r="195" spans="1:6" ht="16.5">
      <c r="A195" s="30"/>
      <c r="B195" s="130" t="s">
        <v>435</v>
      </c>
      <c r="C195" s="226"/>
      <c r="D195" s="96"/>
      <c r="E195" s="276"/>
      <c r="F195" s="133"/>
    </row>
    <row r="196" spans="1:6" ht="16.5">
      <c r="A196" s="30" t="s">
        <v>59</v>
      </c>
      <c r="B196" s="124" t="s">
        <v>436</v>
      </c>
      <c r="C196" s="226">
        <v>9</v>
      </c>
      <c r="D196" s="96" t="s">
        <v>40</v>
      </c>
      <c r="E196" s="276"/>
      <c r="F196" s="133">
        <f>C196*E196</f>
        <v>0</v>
      </c>
    </row>
    <row r="197" spans="1:6" ht="16.5">
      <c r="A197" s="30"/>
      <c r="B197" s="124"/>
      <c r="C197" s="226"/>
      <c r="D197" s="96"/>
      <c r="E197" s="276"/>
      <c r="F197" s="133"/>
    </row>
    <row r="198" spans="1:6" ht="16.5">
      <c r="A198" s="30"/>
      <c r="B198" s="130" t="s">
        <v>165</v>
      </c>
      <c r="C198" s="226"/>
      <c r="D198" s="96"/>
      <c r="E198" s="276"/>
      <c r="F198" s="133"/>
    </row>
    <row r="199" spans="1:6" ht="16.5">
      <c r="A199" s="30"/>
      <c r="B199" s="130"/>
      <c r="C199" s="226"/>
      <c r="D199" s="96"/>
      <c r="E199" s="276"/>
      <c r="F199" s="133"/>
    </row>
    <row r="200" spans="1:6" ht="16.5">
      <c r="A200" s="30"/>
      <c r="B200" s="130" t="s">
        <v>166</v>
      </c>
      <c r="C200" s="226"/>
      <c r="D200" s="96"/>
      <c r="E200" s="276"/>
      <c r="F200" s="133"/>
    </row>
    <row r="201" spans="1:6" ht="16.5">
      <c r="A201" s="30"/>
      <c r="B201" s="130" t="s">
        <v>437</v>
      </c>
      <c r="C201" s="226"/>
      <c r="D201" s="96"/>
      <c r="E201" s="276"/>
      <c r="F201" s="133"/>
    </row>
    <row r="202" spans="1:6" ht="16.5">
      <c r="A202" s="30" t="s">
        <v>60</v>
      </c>
      <c r="B202" s="124" t="s">
        <v>438</v>
      </c>
      <c r="C202" s="226"/>
      <c r="D202" s="96"/>
      <c r="E202" s="276"/>
      <c r="F202" s="133"/>
    </row>
    <row r="203" spans="1:6" ht="16.5">
      <c r="A203" s="30"/>
      <c r="B203" s="124" t="s">
        <v>439</v>
      </c>
      <c r="C203" s="226">
        <v>0.12</v>
      </c>
      <c r="D203" s="96" t="s">
        <v>440</v>
      </c>
      <c r="E203" s="276"/>
      <c r="F203" s="133">
        <f>C203*E203</f>
        <v>0</v>
      </c>
    </row>
    <row r="204" spans="1:6" ht="16.5">
      <c r="A204" s="30"/>
      <c r="B204" s="124"/>
      <c r="C204" s="226"/>
      <c r="D204" s="96"/>
      <c r="E204" s="277"/>
      <c r="F204" s="124"/>
    </row>
    <row r="205" spans="1:6" ht="16.5">
      <c r="A205" s="30" t="s">
        <v>61</v>
      </c>
      <c r="B205" s="124" t="s">
        <v>442</v>
      </c>
      <c r="C205" s="226"/>
      <c r="D205" s="96"/>
      <c r="E205" s="276"/>
      <c r="F205" s="133"/>
    </row>
    <row r="206" spans="1:6" ht="16.5">
      <c r="A206" s="30"/>
      <c r="B206" s="124" t="s">
        <v>443</v>
      </c>
      <c r="C206" s="226">
        <v>0.05</v>
      </c>
      <c r="D206" s="96" t="s">
        <v>440</v>
      </c>
      <c r="E206" s="276"/>
      <c r="F206" s="133">
        <f>C206*E206</f>
        <v>0</v>
      </c>
    </row>
    <row r="207" spans="1:6" ht="16.5">
      <c r="A207" s="30"/>
      <c r="B207" s="130"/>
      <c r="C207" s="226"/>
      <c r="D207" s="96"/>
      <c r="E207" s="276"/>
      <c r="F207" s="133"/>
    </row>
    <row r="208" spans="1:6" ht="16.5">
      <c r="A208" s="30" t="s">
        <v>62</v>
      </c>
      <c r="B208" s="124" t="s">
        <v>228</v>
      </c>
      <c r="C208" s="226"/>
      <c r="D208" s="96"/>
      <c r="E208" s="276"/>
      <c r="F208" s="133"/>
    </row>
    <row r="209" spans="1:6" ht="16.5">
      <c r="A209" s="30"/>
      <c r="B209" s="124" t="s">
        <v>229</v>
      </c>
      <c r="C209" s="226">
        <v>73</v>
      </c>
      <c r="D209" s="96" t="s">
        <v>40</v>
      </c>
      <c r="E209" s="276"/>
      <c r="F209" s="133">
        <f>C209*E209</f>
        <v>0</v>
      </c>
    </row>
    <row r="210" spans="1:6" ht="16.5">
      <c r="A210" s="30"/>
      <c r="B210" s="124"/>
      <c r="C210" s="226"/>
      <c r="D210" s="96"/>
      <c r="E210" s="276"/>
      <c r="F210" s="133"/>
    </row>
    <row r="211" spans="1:6" ht="16.5">
      <c r="A211" s="30"/>
      <c r="B211" s="130"/>
      <c r="C211" s="226"/>
      <c r="D211" s="96"/>
      <c r="E211" s="276"/>
      <c r="F211" s="133"/>
    </row>
    <row r="212" spans="1:6" ht="16.5">
      <c r="A212" s="30"/>
      <c r="B212" s="124"/>
      <c r="C212" s="226"/>
      <c r="D212" s="96"/>
      <c r="E212" s="276"/>
      <c r="F212" s="149"/>
    </row>
    <row r="213" spans="1:6" ht="18" thickBot="1">
      <c r="A213" s="30"/>
      <c r="B213" s="102" t="s">
        <v>441</v>
      </c>
      <c r="C213" s="226"/>
      <c r="D213" s="96"/>
      <c r="E213" s="276"/>
      <c r="F213" s="228">
        <f>SUM(F165:F212)</f>
        <v>0</v>
      </c>
    </row>
    <row r="214" spans="1:6" ht="18" thickTop="1">
      <c r="A214" s="30"/>
      <c r="B214" s="130" t="s">
        <v>248</v>
      </c>
      <c r="C214" s="226"/>
      <c r="D214" s="96"/>
      <c r="E214" s="277"/>
      <c r="F214" s="124"/>
    </row>
    <row r="215" spans="1:6" ht="16.5">
      <c r="A215" s="30"/>
      <c r="B215" s="130"/>
      <c r="C215" s="226"/>
      <c r="D215" s="96"/>
      <c r="E215" s="277"/>
      <c r="F215" s="124"/>
    </row>
    <row r="216" spans="1:6" ht="16.5">
      <c r="A216" s="30"/>
      <c r="B216" s="130" t="s">
        <v>230</v>
      </c>
      <c r="C216" s="226"/>
      <c r="D216" s="96"/>
      <c r="E216" s="276"/>
      <c r="F216" s="133"/>
    </row>
    <row r="217" spans="1:6" ht="16.5">
      <c r="A217" s="30"/>
      <c r="B217" s="135" t="s">
        <v>444</v>
      </c>
      <c r="C217" s="226"/>
      <c r="D217" s="96"/>
      <c r="E217" s="276"/>
      <c r="F217" s="133"/>
    </row>
    <row r="218" spans="1:6" ht="16.5">
      <c r="A218" s="30"/>
      <c r="B218" s="135" t="s">
        <v>445</v>
      </c>
      <c r="C218" s="226"/>
      <c r="D218" s="96"/>
      <c r="E218" s="276"/>
      <c r="F218" s="133"/>
    </row>
    <row r="219" spans="1:6" ht="16.5">
      <c r="A219" s="30"/>
      <c r="B219" s="135" t="s">
        <v>446</v>
      </c>
      <c r="C219" s="226"/>
      <c r="D219" s="96"/>
      <c r="E219" s="276"/>
      <c r="F219" s="133"/>
    </row>
    <row r="220" spans="1:6" ht="16.5">
      <c r="A220" s="30"/>
      <c r="B220" s="135" t="s">
        <v>447</v>
      </c>
      <c r="C220" s="226"/>
      <c r="D220" s="96"/>
      <c r="E220" s="276"/>
      <c r="F220" s="133"/>
    </row>
    <row r="221" spans="1:6" ht="16.5">
      <c r="A221" s="30"/>
      <c r="B221" s="130"/>
      <c r="C221" s="226"/>
      <c r="D221" s="96"/>
      <c r="E221" s="276"/>
      <c r="F221" s="133"/>
    </row>
    <row r="222" spans="1:6" ht="16.5">
      <c r="A222" s="30" t="s">
        <v>54</v>
      </c>
      <c r="B222" s="124" t="s">
        <v>113</v>
      </c>
      <c r="C222" s="226"/>
      <c r="D222" s="96"/>
      <c r="E222" s="276"/>
      <c r="F222" s="133"/>
    </row>
    <row r="223" spans="1:6" ht="16.5">
      <c r="A223" s="30"/>
      <c r="B223" s="124" t="s">
        <v>448</v>
      </c>
      <c r="C223" s="226"/>
      <c r="D223" s="96"/>
      <c r="E223" s="276"/>
      <c r="F223" s="133"/>
    </row>
    <row r="224" spans="1:6" ht="16.5">
      <c r="A224" s="30"/>
      <c r="B224" s="124" t="s">
        <v>449</v>
      </c>
      <c r="C224" s="226">
        <v>86</v>
      </c>
      <c r="D224" s="96" t="s">
        <v>40</v>
      </c>
      <c r="E224" s="276"/>
      <c r="F224" s="133">
        <f>C224*E224</f>
        <v>0</v>
      </c>
    </row>
    <row r="225" spans="1:6" ht="16.5">
      <c r="A225" s="30"/>
      <c r="B225" s="124"/>
      <c r="C225" s="226"/>
      <c r="D225" s="96"/>
      <c r="E225" s="276"/>
      <c r="F225" s="133"/>
    </row>
    <row r="226" spans="1:6" ht="16.5">
      <c r="A226" s="30" t="s">
        <v>55</v>
      </c>
      <c r="B226" s="124" t="s">
        <v>113</v>
      </c>
      <c r="C226" s="226"/>
      <c r="D226" s="96"/>
      <c r="E226" s="276"/>
      <c r="F226" s="133"/>
    </row>
    <row r="227" spans="1:6" ht="16.5">
      <c r="A227" s="30"/>
      <c r="B227" s="124" t="s">
        <v>450</v>
      </c>
      <c r="C227" s="226"/>
      <c r="D227" s="96"/>
      <c r="E227" s="276"/>
      <c r="F227" s="133"/>
    </row>
    <row r="228" spans="1:6" ht="16.5">
      <c r="A228" s="30"/>
      <c r="B228" s="124" t="s">
        <v>449</v>
      </c>
      <c r="C228" s="226">
        <v>7</v>
      </c>
      <c r="D228" s="96" t="s">
        <v>40</v>
      </c>
      <c r="E228" s="276"/>
      <c r="F228" s="133">
        <f>C228*E228</f>
        <v>0</v>
      </c>
    </row>
    <row r="229" spans="1:6" ht="16.5">
      <c r="A229" s="30"/>
      <c r="B229" s="106"/>
      <c r="C229" s="226"/>
      <c r="D229" s="229"/>
      <c r="E229" s="276"/>
      <c r="F229" s="122"/>
    </row>
    <row r="230" spans="1:6" ht="16.5">
      <c r="A230" s="30"/>
      <c r="B230" s="130" t="s">
        <v>0</v>
      </c>
      <c r="C230" s="226"/>
      <c r="D230" s="96"/>
      <c r="E230" s="276"/>
      <c r="F230" s="133"/>
    </row>
    <row r="231" spans="1:6" ht="16.5">
      <c r="A231" s="30"/>
      <c r="B231" s="130" t="s">
        <v>1</v>
      </c>
      <c r="C231" s="226"/>
      <c r="D231" s="96"/>
      <c r="E231" s="276"/>
      <c r="F231" s="133"/>
    </row>
    <row r="232" spans="1:6" ht="16.5">
      <c r="A232" s="30"/>
      <c r="B232" s="124"/>
      <c r="C232" s="226"/>
      <c r="D232" s="96"/>
      <c r="E232" s="276"/>
      <c r="F232" s="133"/>
    </row>
    <row r="233" spans="1:6" ht="16.5">
      <c r="A233" s="30"/>
      <c r="B233" s="130" t="s">
        <v>231</v>
      </c>
      <c r="C233" s="226"/>
      <c r="D233" s="96"/>
      <c r="E233" s="276"/>
      <c r="F233" s="133"/>
    </row>
    <row r="234" spans="1:6" ht="16.5">
      <c r="A234" s="30"/>
      <c r="B234" s="124"/>
      <c r="C234" s="226"/>
      <c r="D234" s="96"/>
      <c r="E234" s="276"/>
      <c r="F234" s="133"/>
    </row>
    <row r="235" spans="1:6" ht="16.5">
      <c r="A235" s="30"/>
      <c r="B235" s="130" t="s">
        <v>232</v>
      </c>
      <c r="C235" s="226"/>
      <c r="D235" s="96"/>
      <c r="E235" s="276"/>
      <c r="F235" s="133"/>
    </row>
    <row r="236" spans="1:6" ht="16.5">
      <c r="A236" s="30"/>
      <c r="B236" s="124"/>
      <c r="C236" s="226"/>
      <c r="D236" s="96"/>
      <c r="E236" s="276"/>
      <c r="F236" s="133"/>
    </row>
    <row r="237" spans="1:6" ht="16.5">
      <c r="A237" s="30" t="s">
        <v>56</v>
      </c>
      <c r="B237" s="124" t="s">
        <v>113</v>
      </c>
      <c r="C237" s="226"/>
      <c r="D237" s="96"/>
      <c r="E237" s="276"/>
      <c r="F237" s="133"/>
    </row>
    <row r="238" spans="1:6" ht="16.5">
      <c r="A238" s="30"/>
      <c r="B238" s="124" t="s">
        <v>451</v>
      </c>
      <c r="C238" s="226"/>
      <c r="D238" s="96"/>
      <c r="E238" s="276"/>
      <c r="F238" s="133"/>
    </row>
    <row r="239" spans="1:6" ht="16.5">
      <c r="A239" s="30"/>
      <c r="B239" s="124" t="s">
        <v>452</v>
      </c>
      <c r="C239" s="226">
        <v>12</v>
      </c>
      <c r="D239" s="96" t="s">
        <v>40</v>
      </c>
      <c r="E239" s="276"/>
      <c r="F239" s="133">
        <f>C239*E239</f>
        <v>0</v>
      </c>
    </row>
    <row r="240" spans="1:6" ht="16.5">
      <c r="A240" s="30"/>
      <c r="B240" s="124"/>
      <c r="C240" s="226"/>
      <c r="D240" s="96"/>
      <c r="E240" s="276"/>
      <c r="F240" s="133"/>
    </row>
    <row r="241" spans="1:6" ht="16.5">
      <c r="A241" s="30"/>
      <c r="B241" s="130" t="s">
        <v>5</v>
      </c>
      <c r="C241" s="226"/>
      <c r="D241" s="96"/>
      <c r="E241" s="276"/>
      <c r="F241" s="133"/>
    </row>
    <row r="242" spans="1:6" ht="16.5">
      <c r="A242" s="30"/>
      <c r="B242" s="124"/>
      <c r="C242" s="226"/>
      <c r="D242" s="96"/>
      <c r="E242" s="276"/>
      <c r="F242" s="133"/>
    </row>
    <row r="243" spans="1:6" ht="16.5">
      <c r="A243" s="30"/>
      <c r="B243" s="135" t="s">
        <v>120</v>
      </c>
      <c r="C243" s="226"/>
      <c r="D243" s="96"/>
      <c r="E243" s="276"/>
      <c r="F243" s="133"/>
    </row>
    <row r="244" spans="1:6" ht="16.5">
      <c r="A244" s="30"/>
      <c r="B244" s="135" t="s">
        <v>233</v>
      </c>
      <c r="C244" s="226"/>
      <c r="D244" s="96"/>
      <c r="E244" s="276"/>
      <c r="F244" s="133"/>
    </row>
    <row r="245" spans="1:6" ht="16.5">
      <c r="A245" s="30"/>
      <c r="B245" s="135" t="s">
        <v>528</v>
      </c>
      <c r="C245" s="226"/>
      <c r="D245" s="96"/>
      <c r="E245" s="276"/>
      <c r="F245" s="133"/>
    </row>
    <row r="246" spans="1:6" ht="16.5">
      <c r="A246" s="30"/>
      <c r="B246" s="135"/>
      <c r="C246" s="226"/>
      <c r="D246" s="96"/>
      <c r="E246" s="276"/>
      <c r="F246" s="133"/>
    </row>
    <row r="247" spans="1:6" ht="16.5">
      <c r="A247" s="30"/>
      <c r="B247" s="130"/>
      <c r="C247" s="226"/>
      <c r="D247" s="96"/>
      <c r="E247" s="276"/>
      <c r="F247" s="133"/>
    </row>
    <row r="248" spans="1:6" ht="16.5">
      <c r="A248" s="30" t="s">
        <v>57</v>
      </c>
      <c r="B248" s="124" t="s">
        <v>6</v>
      </c>
      <c r="C248" s="226"/>
      <c r="D248" s="96"/>
      <c r="E248" s="276"/>
      <c r="F248" s="133"/>
    </row>
    <row r="249" spans="1:6" ht="16.5">
      <c r="A249" s="30"/>
      <c r="B249" s="124" t="s">
        <v>7</v>
      </c>
      <c r="C249" s="226">
        <f>C239</f>
        <v>12</v>
      </c>
      <c r="D249" s="96" t="s">
        <v>40</v>
      </c>
      <c r="E249" s="276"/>
      <c r="F249" s="133">
        <f>C249*E249</f>
        <v>0</v>
      </c>
    </row>
    <row r="250" spans="1:6" ht="16.5">
      <c r="A250" s="30"/>
      <c r="B250" s="124"/>
      <c r="C250" s="226"/>
      <c r="D250" s="96"/>
      <c r="E250" s="276"/>
      <c r="F250" s="149"/>
    </row>
    <row r="251" spans="1:6" ht="18" thickBot="1">
      <c r="A251" s="30"/>
      <c r="B251" s="130" t="s">
        <v>441</v>
      </c>
      <c r="C251" s="226"/>
      <c r="D251" s="96"/>
      <c r="E251" s="276"/>
      <c r="F251" s="228">
        <f>SUM(F221:F249)</f>
        <v>0</v>
      </c>
    </row>
    <row r="252" spans="1:6" ht="18" thickTop="1">
      <c r="A252" s="30"/>
      <c r="B252" s="124"/>
      <c r="C252" s="226"/>
      <c r="D252" s="96"/>
      <c r="E252" s="276"/>
      <c r="F252" s="133"/>
    </row>
    <row r="253" spans="1:6" ht="16.5">
      <c r="A253" s="30"/>
      <c r="B253" s="124"/>
      <c r="C253" s="226"/>
      <c r="D253" s="96"/>
      <c r="E253" s="276"/>
      <c r="F253" s="133"/>
    </row>
    <row r="254" spans="1:6" ht="16.5">
      <c r="A254" s="30"/>
      <c r="B254" s="130" t="s">
        <v>175</v>
      </c>
      <c r="C254" s="226"/>
      <c r="D254" s="96"/>
      <c r="E254" s="276"/>
      <c r="F254" s="133"/>
    </row>
    <row r="255" spans="1:6" ht="16.5">
      <c r="A255" s="30"/>
      <c r="B255" s="130"/>
      <c r="C255" s="226"/>
      <c r="D255" s="96"/>
      <c r="E255" s="276"/>
      <c r="F255" s="133"/>
    </row>
    <row r="256" spans="1:6" ht="16.5">
      <c r="A256" s="30"/>
      <c r="B256" s="124"/>
      <c r="C256" s="226"/>
      <c r="D256" s="96"/>
      <c r="E256" s="276"/>
      <c r="F256" s="133"/>
    </row>
    <row r="257" spans="1:6" ht="16.5">
      <c r="A257" s="30"/>
      <c r="B257" s="124" t="s">
        <v>348</v>
      </c>
      <c r="C257" s="226"/>
      <c r="D257" s="96"/>
      <c r="E257" s="276"/>
      <c r="F257" s="133">
        <f>F156</f>
        <v>0</v>
      </c>
    </row>
    <row r="258" spans="1:6" ht="16.5">
      <c r="A258" s="30"/>
      <c r="B258" s="124"/>
      <c r="C258" s="226"/>
      <c r="D258" s="96"/>
      <c r="E258" s="276"/>
      <c r="F258" s="133"/>
    </row>
    <row r="259" spans="1:6" ht="16.5">
      <c r="A259" s="30"/>
      <c r="B259" s="124"/>
      <c r="C259" s="226"/>
      <c r="D259" s="96"/>
      <c r="E259" s="276"/>
      <c r="F259" s="133"/>
    </row>
    <row r="260" spans="1:6" ht="16.5">
      <c r="A260" s="30"/>
      <c r="B260" s="124" t="s">
        <v>453</v>
      </c>
      <c r="C260" s="226"/>
      <c r="D260" s="96"/>
      <c r="E260" s="276"/>
      <c r="F260" s="133">
        <f>F213</f>
        <v>0</v>
      </c>
    </row>
    <row r="261" spans="1:6" ht="16.5">
      <c r="A261" s="30"/>
      <c r="B261" s="124"/>
      <c r="C261" s="226"/>
      <c r="D261" s="96"/>
      <c r="E261" s="276"/>
      <c r="F261" s="133"/>
    </row>
    <row r="262" spans="1:6" ht="16.5">
      <c r="A262" s="30"/>
      <c r="B262" s="124"/>
      <c r="C262" s="226"/>
      <c r="D262" s="96"/>
      <c r="E262" s="276"/>
      <c r="F262" s="133"/>
    </row>
    <row r="263" spans="1:6" ht="16.5">
      <c r="A263" s="30"/>
      <c r="B263" s="124" t="s">
        <v>454</v>
      </c>
      <c r="C263" s="226"/>
      <c r="D263" s="96"/>
      <c r="E263" s="276"/>
      <c r="F263" s="133">
        <f>F251</f>
        <v>0</v>
      </c>
    </row>
    <row r="264" spans="1:5" ht="16.5">
      <c r="A264" s="30"/>
      <c r="B264" s="124"/>
      <c r="C264" s="226"/>
      <c r="D264" s="96"/>
      <c r="E264" s="276"/>
    </row>
    <row r="265" spans="1:6" ht="16.5">
      <c r="A265" s="30"/>
      <c r="B265" s="124"/>
      <c r="C265" s="226"/>
      <c r="D265" s="96"/>
      <c r="E265" s="276"/>
      <c r="F265" s="133"/>
    </row>
    <row r="266" spans="1:6" ht="16.5">
      <c r="A266" s="30"/>
      <c r="B266" s="230" t="s">
        <v>235</v>
      </c>
      <c r="C266" s="148"/>
      <c r="D266" s="119"/>
      <c r="E266" s="276"/>
      <c r="F266" s="149"/>
    </row>
    <row r="267" spans="1:6" ht="18" thickBot="1">
      <c r="A267" s="30"/>
      <c r="B267" s="102" t="s">
        <v>236</v>
      </c>
      <c r="C267" s="148"/>
      <c r="D267" s="119"/>
      <c r="E267" s="276"/>
      <c r="F267" s="228">
        <f>SUM(F257:F266)</f>
        <v>0</v>
      </c>
    </row>
    <row r="268" spans="1:6" ht="18" thickTop="1">
      <c r="A268" s="30"/>
      <c r="B268" s="39"/>
      <c r="C268" s="41"/>
      <c r="D268" s="42"/>
      <c r="E268" s="273"/>
      <c r="F268" s="58"/>
    </row>
    <row r="269" spans="1:6" ht="16.5">
      <c r="A269" s="30"/>
      <c r="B269" s="39"/>
      <c r="C269" s="41"/>
      <c r="D269" s="42"/>
      <c r="E269" s="273"/>
      <c r="F269" s="58"/>
    </row>
    <row r="270" spans="1:6" ht="16.5">
      <c r="A270" s="30"/>
      <c r="B270" s="150" t="s">
        <v>455</v>
      </c>
      <c r="C270" s="131"/>
      <c r="D270" s="132"/>
      <c r="E270" s="276"/>
      <c r="F270" s="122"/>
    </row>
    <row r="271" spans="1:6" ht="16.5">
      <c r="A271" s="30"/>
      <c r="B271" s="127"/>
      <c r="C271" s="131"/>
      <c r="D271" s="132"/>
      <c r="E271" s="276"/>
      <c r="F271" s="122"/>
    </row>
    <row r="272" spans="1:6" ht="16.5">
      <c r="A272" s="30"/>
      <c r="B272" s="130" t="s">
        <v>220</v>
      </c>
      <c r="C272" s="148"/>
      <c r="D272" s="151"/>
      <c r="E272" s="276"/>
      <c r="F272" s="122"/>
    </row>
    <row r="273" spans="1:6" ht="16.5">
      <c r="A273" s="30"/>
      <c r="B273" s="130" t="s">
        <v>161</v>
      </c>
      <c r="C273" s="148"/>
      <c r="D273" s="151"/>
      <c r="E273" s="276"/>
      <c r="F273" s="122"/>
    </row>
    <row r="274" spans="1:6" ht="16.5">
      <c r="A274" s="30"/>
      <c r="B274" s="124"/>
      <c r="C274" s="148"/>
      <c r="D274" s="151"/>
      <c r="E274" s="276"/>
      <c r="F274" s="122"/>
    </row>
    <row r="275" spans="1:6" ht="16.5">
      <c r="A275" s="30"/>
      <c r="B275" s="135" t="s">
        <v>225</v>
      </c>
      <c r="C275" s="148"/>
      <c r="D275" s="151"/>
      <c r="E275" s="276"/>
      <c r="F275" s="122"/>
    </row>
    <row r="276" spans="1:6" ht="16.5">
      <c r="A276" s="30"/>
      <c r="B276" s="135" t="s">
        <v>222</v>
      </c>
      <c r="C276" s="148"/>
      <c r="D276" s="151"/>
      <c r="E276" s="276"/>
      <c r="F276" s="122"/>
    </row>
    <row r="277" spans="1:6" ht="16.5">
      <c r="A277" s="30"/>
      <c r="B277" s="135" t="s">
        <v>223</v>
      </c>
      <c r="C277" s="148"/>
      <c r="D277" s="151"/>
      <c r="E277" s="276"/>
      <c r="F277" s="122"/>
    </row>
    <row r="278" spans="1:6" ht="16.5">
      <c r="A278" s="30"/>
      <c r="B278" s="130"/>
      <c r="C278" s="148"/>
      <c r="D278" s="151"/>
      <c r="E278" s="276"/>
      <c r="F278" s="122"/>
    </row>
    <row r="279" spans="1:6" ht="16.5">
      <c r="A279" s="30" t="s">
        <v>54</v>
      </c>
      <c r="B279" s="124" t="s">
        <v>456</v>
      </c>
      <c r="C279" s="148"/>
      <c r="D279" s="151"/>
      <c r="E279" s="276"/>
      <c r="F279" s="122"/>
    </row>
    <row r="280" spans="1:6" ht="16.5">
      <c r="A280" s="30"/>
      <c r="B280" s="124" t="s">
        <v>435</v>
      </c>
      <c r="C280" s="148"/>
      <c r="D280" s="151"/>
      <c r="E280" s="276"/>
      <c r="F280" s="122"/>
    </row>
    <row r="281" spans="1:6" ht="16.5">
      <c r="A281" s="30"/>
      <c r="B281" s="124" t="s">
        <v>457</v>
      </c>
      <c r="C281" s="46">
        <v>2</v>
      </c>
      <c r="D281" s="96" t="s">
        <v>162</v>
      </c>
      <c r="E281" s="276"/>
      <c r="F281" s="133">
        <f>C281*E281</f>
        <v>0</v>
      </c>
    </row>
    <row r="282" spans="1:6" ht="16.5">
      <c r="A282" s="30"/>
      <c r="B282" s="124"/>
      <c r="D282" s="96"/>
      <c r="E282" s="276"/>
      <c r="F282" s="122"/>
    </row>
    <row r="283" spans="1:6" ht="16.5">
      <c r="A283" s="30" t="s">
        <v>55</v>
      </c>
      <c r="B283" s="124" t="s">
        <v>458</v>
      </c>
      <c r="D283" s="96"/>
      <c r="E283" s="276"/>
      <c r="F283" s="122"/>
    </row>
    <row r="284" spans="1:6" ht="16.5">
      <c r="A284" s="30"/>
      <c r="B284" s="124" t="s">
        <v>435</v>
      </c>
      <c r="D284" s="96"/>
      <c r="E284" s="276"/>
      <c r="F284" s="122"/>
    </row>
    <row r="285" spans="1:6" ht="16.5">
      <c r="A285" s="30"/>
      <c r="B285" s="124" t="s">
        <v>457</v>
      </c>
      <c r="C285" s="46">
        <v>1</v>
      </c>
      <c r="D285" s="96" t="s">
        <v>162</v>
      </c>
      <c r="E285" s="276"/>
      <c r="F285" s="133">
        <f>C285*E285</f>
        <v>0</v>
      </c>
    </row>
    <row r="286" spans="1:6" ht="16.5">
      <c r="A286" s="30"/>
      <c r="B286" s="124"/>
      <c r="D286" s="96"/>
      <c r="E286" s="276"/>
      <c r="F286" s="122"/>
    </row>
    <row r="287" spans="1:6" ht="16.5">
      <c r="A287" s="30"/>
      <c r="B287" s="130" t="s">
        <v>163</v>
      </c>
      <c r="D287" s="96"/>
      <c r="E287" s="276"/>
      <c r="F287" s="122"/>
    </row>
    <row r="288" spans="1:6" ht="16.5">
      <c r="A288" s="30"/>
      <c r="B288" s="130"/>
      <c r="D288" s="96"/>
      <c r="E288" s="276"/>
      <c r="F288" s="122"/>
    </row>
    <row r="289" spans="1:6" ht="16.5">
      <c r="A289" s="30"/>
      <c r="B289" s="130" t="s">
        <v>164</v>
      </c>
      <c r="D289" s="96"/>
      <c r="E289" s="276"/>
      <c r="F289" s="122"/>
    </row>
    <row r="290" spans="1:6" ht="16.5">
      <c r="A290" s="30"/>
      <c r="B290" s="124"/>
      <c r="D290" s="96"/>
      <c r="E290" s="276"/>
      <c r="F290" s="122"/>
    </row>
    <row r="291" spans="1:6" ht="16.5">
      <c r="A291" s="30" t="s">
        <v>56</v>
      </c>
      <c r="B291" s="124" t="s">
        <v>456</v>
      </c>
      <c r="D291" s="96"/>
      <c r="E291" s="276"/>
      <c r="F291" s="122"/>
    </row>
    <row r="292" spans="1:6" ht="16.5">
      <c r="A292" s="30"/>
      <c r="B292" s="124" t="s">
        <v>459</v>
      </c>
      <c r="D292" s="96"/>
      <c r="E292" s="276"/>
      <c r="F292" s="122"/>
    </row>
    <row r="293" spans="1:6" ht="16.5">
      <c r="A293" s="30"/>
      <c r="B293" s="124" t="s">
        <v>460</v>
      </c>
      <c r="C293" s="46">
        <v>37</v>
      </c>
      <c r="D293" s="96" t="s">
        <v>40</v>
      </c>
      <c r="E293" s="276"/>
      <c r="F293" s="133">
        <f>C293*E293</f>
        <v>0</v>
      </c>
    </row>
    <row r="294" spans="1:6" ht="16.5">
      <c r="A294" s="30"/>
      <c r="B294" s="124"/>
      <c r="D294" s="96"/>
      <c r="E294" s="276"/>
      <c r="F294" s="122"/>
    </row>
    <row r="295" spans="1:6" ht="16.5">
      <c r="A295" s="30" t="s">
        <v>57</v>
      </c>
      <c r="B295" s="124" t="s">
        <v>458</v>
      </c>
      <c r="D295" s="96"/>
      <c r="E295" s="276"/>
      <c r="F295" s="122"/>
    </row>
    <row r="296" spans="1:6" ht="16.5">
      <c r="A296" s="30"/>
      <c r="B296" s="124" t="s">
        <v>459</v>
      </c>
      <c r="D296" s="96"/>
      <c r="E296" s="276"/>
      <c r="F296" s="122"/>
    </row>
    <row r="297" spans="1:6" ht="16.5">
      <c r="A297" s="30"/>
      <c r="B297" s="124" t="s">
        <v>460</v>
      </c>
      <c r="C297" s="46">
        <v>9</v>
      </c>
      <c r="D297" s="96" t="s">
        <v>40</v>
      </c>
      <c r="E297" s="276"/>
      <c r="F297" s="133">
        <f>C297*E297</f>
        <v>0</v>
      </c>
    </row>
    <row r="298" spans="1:6" ht="16.5">
      <c r="A298" s="30"/>
      <c r="B298" s="124"/>
      <c r="D298" s="96"/>
      <c r="E298" s="276"/>
      <c r="F298" s="122"/>
    </row>
    <row r="299" spans="1:6" ht="16.5">
      <c r="A299" s="30"/>
      <c r="B299" s="130" t="s">
        <v>165</v>
      </c>
      <c r="D299" s="96"/>
      <c r="E299" s="276"/>
      <c r="F299" s="122"/>
    </row>
    <row r="300" spans="1:6" ht="16.5">
      <c r="A300" s="30"/>
      <c r="B300" s="130"/>
      <c r="D300" s="96"/>
      <c r="E300" s="276"/>
      <c r="F300" s="122"/>
    </row>
    <row r="301" spans="1:6" ht="16.5">
      <c r="A301" s="30"/>
      <c r="B301" s="130" t="s">
        <v>166</v>
      </c>
      <c r="D301" s="96"/>
      <c r="E301" s="276"/>
      <c r="F301" s="122"/>
    </row>
    <row r="302" spans="1:6" ht="16.5">
      <c r="A302" s="30"/>
      <c r="B302" s="130" t="s">
        <v>437</v>
      </c>
      <c r="D302" s="96"/>
      <c r="E302" s="276"/>
      <c r="F302" s="122"/>
    </row>
    <row r="303" spans="1:6" ht="16.5">
      <c r="A303" s="30" t="s">
        <v>58</v>
      </c>
      <c r="B303" s="124" t="s">
        <v>438</v>
      </c>
      <c r="D303" s="96"/>
      <c r="E303" s="276"/>
      <c r="F303" s="122"/>
    </row>
    <row r="304" spans="1:6" ht="16.5">
      <c r="A304" s="30"/>
      <c r="B304" s="124" t="s">
        <v>439</v>
      </c>
      <c r="C304" s="46">
        <v>0.04</v>
      </c>
      <c r="D304" s="96" t="s">
        <v>440</v>
      </c>
      <c r="E304" s="276"/>
      <c r="F304" s="133">
        <f>C304*E304</f>
        <v>0</v>
      </c>
    </row>
    <row r="305" spans="1:6" ht="16.5">
      <c r="A305" s="30"/>
      <c r="B305" s="124"/>
      <c r="D305" s="96"/>
      <c r="E305" s="276"/>
      <c r="F305" s="122"/>
    </row>
    <row r="306" spans="1:6" ht="16.5">
      <c r="A306" s="30" t="s">
        <v>59</v>
      </c>
      <c r="B306" s="124" t="s">
        <v>442</v>
      </c>
      <c r="D306" s="96"/>
      <c r="E306" s="277"/>
      <c r="F306" s="124"/>
    </row>
    <row r="307" spans="1:6" ht="16.5">
      <c r="A307" s="30"/>
      <c r="B307" s="124" t="s">
        <v>462</v>
      </c>
      <c r="C307" s="46">
        <v>0.02</v>
      </c>
      <c r="D307" s="96" t="s">
        <v>440</v>
      </c>
      <c r="E307" s="277"/>
      <c r="F307" s="133">
        <f>C307*E307</f>
        <v>0</v>
      </c>
    </row>
    <row r="308" spans="1:6" ht="16.5">
      <c r="A308" s="30"/>
      <c r="B308" s="124"/>
      <c r="D308" s="96"/>
      <c r="E308" s="277"/>
      <c r="F308" s="124"/>
    </row>
    <row r="309" spans="1:6" ht="16.5">
      <c r="A309" s="30"/>
      <c r="B309" s="130" t="s">
        <v>463</v>
      </c>
      <c r="D309" s="96"/>
      <c r="E309" s="276"/>
      <c r="F309" s="122"/>
    </row>
    <row r="310" spans="1:6" ht="16.5">
      <c r="A310" s="30"/>
      <c r="B310" s="124"/>
      <c r="D310" s="96"/>
      <c r="E310" s="276"/>
      <c r="F310" s="122"/>
    </row>
    <row r="311" spans="1:6" ht="16.5">
      <c r="A311" s="30"/>
      <c r="B311" s="135" t="s">
        <v>464</v>
      </c>
      <c r="D311" s="96"/>
      <c r="E311" s="276"/>
      <c r="F311" s="122"/>
    </row>
    <row r="312" spans="1:6" ht="16.5">
      <c r="A312" s="30"/>
      <c r="B312" s="135" t="s">
        <v>465</v>
      </c>
      <c r="D312" s="96"/>
      <c r="E312" s="276"/>
      <c r="F312" s="122"/>
    </row>
    <row r="313" spans="1:6" ht="16.5">
      <c r="A313" s="30"/>
      <c r="B313" s="130"/>
      <c r="D313" s="96"/>
      <c r="E313" s="276"/>
      <c r="F313" s="122"/>
    </row>
    <row r="314" spans="1:6" ht="16.5">
      <c r="A314" s="30"/>
      <c r="B314" s="130" t="s">
        <v>113</v>
      </c>
      <c r="D314" s="96"/>
      <c r="E314" s="276"/>
      <c r="F314" s="122"/>
    </row>
    <row r="315" spans="1:6" ht="16.5">
      <c r="A315" s="30" t="s">
        <v>60</v>
      </c>
      <c r="B315" s="124" t="s">
        <v>466</v>
      </c>
      <c r="D315" s="96"/>
      <c r="E315" s="276"/>
      <c r="F315" s="122"/>
    </row>
    <row r="316" spans="1:6" ht="16.5">
      <c r="A316" s="30"/>
      <c r="B316" s="124" t="s">
        <v>467</v>
      </c>
      <c r="C316" s="46">
        <v>201</v>
      </c>
      <c r="D316" s="96" t="s">
        <v>40</v>
      </c>
      <c r="E316" s="276"/>
      <c r="F316" s="133">
        <f>C316*E316</f>
        <v>0</v>
      </c>
    </row>
    <row r="317" spans="1:6" ht="16.5">
      <c r="A317" s="30"/>
      <c r="B317" s="124"/>
      <c r="D317" s="96"/>
      <c r="E317" s="276"/>
      <c r="F317" s="122"/>
    </row>
    <row r="318" spans="1:6" ht="16.5">
      <c r="A318" s="30" t="s">
        <v>61</v>
      </c>
      <c r="B318" s="124" t="s">
        <v>450</v>
      </c>
      <c r="D318" s="96"/>
      <c r="E318" s="276"/>
      <c r="F318" s="133"/>
    </row>
    <row r="319" spans="1:6" ht="16.5">
      <c r="A319" s="30"/>
      <c r="B319" s="124" t="s">
        <v>467</v>
      </c>
      <c r="C319" s="46">
        <v>15</v>
      </c>
      <c r="D319" s="96" t="s">
        <v>40</v>
      </c>
      <c r="E319" s="276"/>
      <c r="F319" s="133">
        <f>C319*E319</f>
        <v>0</v>
      </c>
    </row>
    <row r="320" spans="1:6" ht="16.5">
      <c r="A320" s="30"/>
      <c r="B320" s="124"/>
      <c r="D320" s="96"/>
      <c r="E320" s="276"/>
      <c r="F320" s="133"/>
    </row>
    <row r="321" spans="1:6" ht="16.5">
      <c r="A321" s="30"/>
      <c r="B321" s="124"/>
      <c r="D321" s="229"/>
      <c r="E321" s="276"/>
      <c r="F321" s="231"/>
    </row>
    <row r="322" spans="1:6" ht="16.5">
      <c r="A322" s="30"/>
      <c r="B322" s="124"/>
      <c r="D322" s="229"/>
      <c r="E322" s="276"/>
      <c r="F322" s="122"/>
    </row>
    <row r="323" spans="1:6" ht="16.5">
      <c r="A323" s="30"/>
      <c r="B323" s="230" t="s">
        <v>455</v>
      </c>
      <c r="D323" s="229"/>
      <c r="E323" s="276"/>
      <c r="F323" s="129"/>
    </row>
    <row r="324" spans="1:6" ht="18" thickBot="1">
      <c r="A324" s="30"/>
      <c r="B324" s="102" t="s">
        <v>194</v>
      </c>
      <c r="D324" s="229"/>
      <c r="E324" s="276"/>
      <c r="F324" s="128">
        <f>SUM(F275:F321)</f>
        <v>0</v>
      </c>
    </row>
    <row r="325" spans="1:6" ht="18" thickTop="1">
      <c r="A325" s="30"/>
      <c r="B325" s="124"/>
      <c r="D325" s="229"/>
      <c r="E325" s="276"/>
      <c r="F325" s="122"/>
    </row>
    <row r="326" spans="1:6" ht="16.5">
      <c r="A326" s="30"/>
      <c r="B326" s="124"/>
      <c r="D326" s="229"/>
      <c r="E326" s="276"/>
      <c r="F326" s="122"/>
    </row>
    <row r="327" spans="1:6" ht="16.5">
      <c r="A327" s="30"/>
      <c r="B327" s="130" t="s">
        <v>51</v>
      </c>
      <c r="D327" s="229"/>
      <c r="E327" s="276"/>
      <c r="F327" s="122"/>
    </row>
    <row r="328" spans="1:6" ht="16.5">
      <c r="A328" s="30"/>
      <c r="B328" s="130" t="s">
        <v>30</v>
      </c>
      <c r="D328" s="229"/>
      <c r="E328" s="276"/>
      <c r="F328" s="122"/>
    </row>
    <row r="329" spans="1:6" ht="16.5">
      <c r="A329" s="30"/>
      <c r="B329" s="124"/>
      <c r="D329" s="229"/>
      <c r="E329" s="276"/>
      <c r="F329" s="122"/>
    </row>
    <row r="330" spans="1:6" ht="16.5">
      <c r="A330" s="30"/>
      <c r="B330" s="130" t="s">
        <v>468</v>
      </c>
      <c r="D330" s="229"/>
      <c r="E330" s="276"/>
      <c r="F330" s="122"/>
    </row>
    <row r="331" spans="1:6" ht="16.5">
      <c r="A331" s="30"/>
      <c r="B331" s="130" t="s">
        <v>161</v>
      </c>
      <c r="D331" s="229"/>
      <c r="E331" s="276"/>
      <c r="F331" s="122"/>
    </row>
    <row r="332" spans="1:6" ht="16.5">
      <c r="A332" s="30"/>
      <c r="B332" s="124"/>
      <c r="D332" s="229"/>
      <c r="E332" s="276"/>
      <c r="F332" s="122"/>
    </row>
    <row r="333" spans="1:6" ht="16.5">
      <c r="A333" s="30"/>
      <c r="B333" s="135" t="s">
        <v>469</v>
      </c>
      <c r="D333" s="229"/>
      <c r="E333" s="276"/>
      <c r="F333" s="122"/>
    </row>
    <row r="334" spans="1:6" ht="16.5">
      <c r="A334" s="30"/>
      <c r="B334" s="135" t="s">
        <v>470</v>
      </c>
      <c r="D334" s="229"/>
      <c r="E334" s="276"/>
      <c r="F334" s="122"/>
    </row>
    <row r="335" spans="1:6" ht="16.5">
      <c r="A335" s="30"/>
      <c r="B335" s="135" t="s">
        <v>471</v>
      </c>
      <c r="D335" s="229"/>
      <c r="E335" s="276"/>
      <c r="F335" s="122"/>
    </row>
    <row r="336" spans="1:6" ht="16.5">
      <c r="A336" s="30"/>
      <c r="B336" s="124"/>
      <c r="D336" s="229"/>
      <c r="E336" s="276"/>
      <c r="F336" s="122"/>
    </row>
    <row r="337" spans="1:6" ht="16.5">
      <c r="A337" s="30"/>
      <c r="B337" s="130" t="s">
        <v>461</v>
      </c>
      <c r="D337" s="229"/>
      <c r="E337" s="276"/>
      <c r="F337" s="122"/>
    </row>
    <row r="338" spans="1:6" ht="16.5">
      <c r="A338" s="30" t="s">
        <v>54</v>
      </c>
      <c r="B338" s="124" t="s">
        <v>472</v>
      </c>
      <c r="D338" s="229"/>
      <c r="E338" s="276"/>
      <c r="F338" s="122"/>
    </row>
    <row r="339" spans="1:6" ht="16.5">
      <c r="A339" s="30"/>
      <c r="B339" s="124" t="s">
        <v>473</v>
      </c>
      <c r="C339" s="46">
        <v>1</v>
      </c>
      <c r="D339" s="229" t="s">
        <v>162</v>
      </c>
      <c r="E339" s="276"/>
      <c r="F339" s="133">
        <f>C339*E339</f>
        <v>0</v>
      </c>
    </row>
    <row r="340" spans="1:6" ht="16.5">
      <c r="A340" s="30"/>
      <c r="B340" s="124"/>
      <c r="D340" s="229"/>
      <c r="E340" s="276"/>
      <c r="F340" s="122"/>
    </row>
    <row r="341" spans="1:6" ht="16.5">
      <c r="A341" s="30" t="s">
        <v>55</v>
      </c>
      <c r="B341" s="124" t="s">
        <v>474</v>
      </c>
      <c r="C341" s="46">
        <v>2</v>
      </c>
      <c r="D341" s="229" t="s">
        <v>162</v>
      </c>
      <c r="E341" s="276"/>
      <c r="F341" s="133">
        <f>C341*E341</f>
        <v>0</v>
      </c>
    </row>
    <row r="342" spans="1:6" ht="16.5">
      <c r="A342" s="30"/>
      <c r="B342" s="124"/>
      <c r="D342" s="229"/>
      <c r="E342" s="276"/>
      <c r="F342" s="122"/>
    </row>
    <row r="343" spans="1:6" ht="16.5">
      <c r="A343" s="30"/>
      <c r="B343" s="130" t="s">
        <v>163</v>
      </c>
      <c r="D343" s="229"/>
      <c r="E343" s="276"/>
      <c r="F343" s="122"/>
    </row>
    <row r="344" spans="1:6" ht="16.5">
      <c r="A344" s="30"/>
      <c r="B344" s="124"/>
      <c r="D344" s="229"/>
      <c r="E344" s="276"/>
      <c r="F344" s="122"/>
    </row>
    <row r="345" spans="1:6" ht="16.5">
      <c r="A345" s="30"/>
      <c r="B345" s="130" t="s">
        <v>164</v>
      </c>
      <c r="D345" s="229"/>
      <c r="E345" s="276"/>
      <c r="F345" s="122"/>
    </row>
    <row r="346" spans="1:6" ht="16.5">
      <c r="A346" s="30"/>
      <c r="B346" s="124"/>
      <c r="D346" s="229"/>
      <c r="E346" s="276"/>
      <c r="F346" s="122"/>
    </row>
    <row r="347" spans="1:6" ht="16.5">
      <c r="A347" s="30"/>
      <c r="B347" s="130" t="s">
        <v>461</v>
      </c>
      <c r="D347" s="229"/>
      <c r="E347" s="276"/>
      <c r="F347" s="122"/>
    </row>
    <row r="348" spans="1:6" ht="16.5">
      <c r="A348" s="30" t="s">
        <v>56</v>
      </c>
      <c r="B348" s="124" t="s">
        <v>475</v>
      </c>
      <c r="D348" s="229"/>
      <c r="E348" s="276"/>
      <c r="F348" s="122"/>
    </row>
    <row r="349" spans="1:6" ht="16.5">
      <c r="A349" s="30"/>
      <c r="B349" s="124" t="s">
        <v>476</v>
      </c>
      <c r="C349" s="46">
        <v>20</v>
      </c>
      <c r="D349" s="96" t="s">
        <v>40</v>
      </c>
      <c r="E349" s="276"/>
      <c r="F349" s="133">
        <f>C349*E349</f>
        <v>0</v>
      </c>
    </row>
    <row r="350" spans="1:6" ht="16.5">
      <c r="A350" s="30"/>
      <c r="B350" s="124"/>
      <c r="D350" s="229"/>
      <c r="E350" s="276"/>
      <c r="F350" s="122"/>
    </row>
    <row r="351" spans="1:6" ht="16.5">
      <c r="A351" s="30" t="s">
        <v>57</v>
      </c>
      <c r="B351" s="152" t="s">
        <v>477</v>
      </c>
      <c r="C351" s="46">
        <v>23</v>
      </c>
      <c r="D351" s="153" t="s">
        <v>40</v>
      </c>
      <c r="E351" s="276"/>
      <c r="F351" s="133">
        <f>C351*E351</f>
        <v>0</v>
      </c>
    </row>
    <row r="352" spans="1:6" ht="16.5">
      <c r="A352" s="30"/>
      <c r="B352" s="124"/>
      <c r="D352" s="229"/>
      <c r="E352" s="276"/>
      <c r="F352" s="122"/>
    </row>
    <row r="353" spans="1:6" ht="16.5">
      <c r="A353" s="30"/>
      <c r="B353" s="130" t="s">
        <v>165</v>
      </c>
      <c r="D353" s="229"/>
      <c r="E353" s="276"/>
      <c r="F353" s="122"/>
    </row>
    <row r="354" spans="1:6" ht="16.5">
      <c r="A354" s="30"/>
      <c r="B354" s="124"/>
      <c r="D354" s="229"/>
      <c r="E354" s="276"/>
      <c r="F354" s="122"/>
    </row>
    <row r="355" spans="1:6" ht="16.5">
      <c r="A355" s="30"/>
      <c r="B355" s="130" t="s">
        <v>166</v>
      </c>
      <c r="D355" s="229"/>
      <c r="E355" s="276"/>
      <c r="F355" s="122"/>
    </row>
    <row r="356" spans="1:6" ht="16.5">
      <c r="A356" s="30"/>
      <c r="B356" s="124"/>
      <c r="D356" s="229"/>
      <c r="E356" s="276"/>
      <c r="F356" s="122"/>
    </row>
    <row r="357" spans="1:6" ht="16.5">
      <c r="A357" s="30"/>
      <c r="B357" s="130" t="s">
        <v>478</v>
      </c>
      <c r="D357" s="229"/>
      <c r="E357" s="276"/>
      <c r="F357" s="122"/>
    </row>
    <row r="358" spans="1:6" ht="16.5">
      <c r="A358" s="30" t="s">
        <v>58</v>
      </c>
      <c r="B358" s="124" t="s">
        <v>479</v>
      </c>
      <c r="D358" s="229"/>
      <c r="E358" s="276"/>
      <c r="F358" s="122"/>
    </row>
    <row r="359" spans="1:6" ht="16.5">
      <c r="A359" s="30"/>
      <c r="B359" s="124" t="s">
        <v>480</v>
      </c>
      <c r="C359" s="46">
        <v>0.39</v>
      </c>
      <c r="D359" s="229" t="s">
        <v>440</v>
      </c>
      <c r="E359" s="276"/>
      <c r="F359" s="133">
        <f>C359*E359</f>
        <v>0</v>
      </c>
    </row>
    <row r="360" spans="1:6" ht="16.5">
      <c r="A360" s="30"/>
      <c r="B360" s="124"/>
      <c r="D360" s="229"/>
      <c r="E360" s="276"/>
      <c r="F360" s="122"/>
    </row>
    <row r="361" spans="1:6" ht="16.5">
      <c r="A361" s="30" t="s">
        <v>59</v>
      </c>
      <c r="B361" s="124" t="s">
        <v>481</v>
      </c>
      <c r="D361" s="229"/>
      <c r="E361" s="276"/>
      <c r="F361" s="122"/>
    </row>
    <row r="362" spans="1:6" ht="16.5">
      <c r="A362" s="30"/>
      <c r="B362" s="124" t="s">
        <v>482</v>
      </c>
      <c r="C362" s="46">
        <v>0.09</v>
      </c>
      <c r="D362" s="229" t="s">
        <v>440</v>
      </c>
      <c r="E362" s="276"/>
      <c r="F362" s="133">
        <f>C362*E362</f>
        <v>0</v>
      </c>
    </row>
    <row r="363" spans="1:6" ht="16.5">
      <c r="A363" s="30"/>
      <c r="B363" s="130"/>
      <c r="D363" s="96"/>
      <c r="E363" s="276"/>
      <c r="F363" s="133"/>
    </row>
    <row r="364" spans="1:6" ht="16.5">
      <c r="A364" s="30"/>
      <c r="B364" s="130" t="s">
        <v>167</v>
      </c>
      <c r="D364" s="96"/>
      <c r="E364" s="276"/>
      <c r="F364" s="122"/>
    </row>
    <row r="365" spans="1:6" ht="16.5">
      <c r="A365" s="30"/>
      <c r="B365" s="124"/>
      <c r="D365" s="96"/>
      <c r="E365" s="276"/>
      <c r="F365" s="122"/>
    </row>
    <row r="366" spans="1:6" ht="16.5">
      <c r="A366" s="30"/>
      <c r="B366" s="130" t="s">
        <v>168</v>
      </c>
      <c r="D366" s="96"/>
      <c r="E366" s="276"/>
      <c r="F366" s="122"/>
    </row>
    <row r="367" spans="1:6" ht="16.5">
      <c r="A367" s="30"/>
      <c r="B367" s="130"/>
      <c r="D367" s="96"/>
      <c r="E367" s="276"/>
      <c r="F367" s="122"/>
    </row>
    <row r="368" spans="1:6" ht="16.5">
      <c r="A368" s="30"/>
      <c r="B368" s="130" t="s">
        <v>169</v>
      </c>
      <c r="D368" s="96"/>
      <c r="E368" s="276"/>
      <c r="F368" s="122"/>
    </row>
    <row r="369" spans="1:6" ht="16.5">
      <c r="A369" s="30"/>
      <c r="B369" s="130" t="s">
        <v>170</v>
      </c>
      <c r="D369" s="96"/>
      <c r="E369" s="276"/>
      <c r="F369" s="122"/>
    </row>
    <row r="370" spans="1:6" ht="16.5">
      <c r="A370" s="30" t="s">
        <v>60</v>
      </c>
      <c r="B370" s="124" t="s">
        <v>171</v>
      </c>
      <c r="C370" s="46">
        <v>565</v>
      </c>
      <c r="D370" s="96" t="s">
        <v>41</v>
      </c>
      <c r="E370" s="276"/>
      <c r="F370" s="133">
        <f aca="true" t="shared" si="0" ref="F370:F376">C370*E370</f>
        <v>0</v>
      </c>
    </row>
    <row r="371" spans="1:6" ht="16.5">
      <c r="A371" s="30"/>
      <c r="B371" s="124"/>
      <c r="D371" s="96"/>
      <c r="E371" s="276"/>
      <c r="F371" s="133"/>
    </row>
    <row r="372" spans="1:6" ht="16.5">
      <c r="A372" s="30" t="s">
        <v>61</v>
      </c>
      <c r="B372" s="124" t="s">
        <v>237</v>
      </c>
      <c r="C372" s="46">
        <v>485</v>
      </c>
      <c r="D372" s="96" t="s">
        <v>41</v>
      </c>
      <c r="E372" s="276"/>
      <c r="F372" s="133">
        <f t="shared" si="0"/>
        <v>0</v>
      </c>
    </row>
    <row r="373" spans="1:6" ht="16.5">
      <c r="A373" s="30"/>
      <c r="B373" s="124"/>
      <c r="D373" s="96"/>
      <c r="E373" s="276"/>
      <c r="F373" s="133"/>
    </row>
    <row r="374" spans="1:6" ht="16.5">
      <c r="A374" s="30" t="s">
        <v>62</v>
      </c>
      <c r="B374" s="124" t="s">
        <v>172</v>
      </c>
      <c r="C374" s="46">
        <f>678-60</f>
        <v>618</v>
      </c>
      <c r="D374" s="96" t="s">
        <v>41</v>
      </c>
      <c r="E374" s="276"/>
      <c r="F374" s="133">
        <f t="shared" si="0"/>
        <v>0</v>
      </c>
    </row>
    <row r="375" spans="1:6" ht="16.5">
      <c r="A375" s="30"/>
      <c r="B375" s="124"/>
      <c r="D375" s="96"/>
      <c r="E375" s="276"/>
      <c r="F375" s="133"/>
    </row>
    <row r="376" spans="1:6" ht="16.5">
      <c r="A376" s="30" t="s">
        <v>63</v>
      </c>
      <c r="B376" s="124" t="s">
        <v>173</v>
      </c>
      <c r="C376" s="46">
        <v>395</v>
      </c>
      <c r="D376" s="96" t="s">
        <v>41</v>
      </c>
      <c r="E376" s="276"/>
      <c r="F376" s="133">
        <f t="shared" si="0"/>
        <v>0</v>
      </c>
    </row>
    <row r="377" spans="1:6" ht="16.5">
      <c r="A377" s="30"/>
      <c r="B377" s="124"/>
      <c r="D377" s="96"/>
      <c r="E377" s="276"/>
      <c r="F377" s="133"/>
    </row>
    <row r="378" spans="1:6" ht="16.5">
      <c r="A378" s="30"/>
      <c r="B378" s="124"/>
      <c r="D378" s="96"/>
      <c r="E378" s="276"/>
      <c r="F378" s="133"/>
    </row>
    <row r="379" spans="1:6" ht="16.5">
      <c r="A379" s="30"/>
      <c r="B379" s="124"/>
      <c r="D379" s="96"/>
      <c r="E379" s="276"/>
      <c r="F379" s="122"/>
    </row>
    <row r="380" spans="1:6" ht="16.5">
      <c r="A380" s="30"/>
      <c r="B380" s="130"/>
      <c r="D380" s="96"/>
      <c r="E380" s="276"/>
      <c r="F380" s="149"/>
    </row>
    <row r="381" spans="1:6" ht="18" thickBot="1">
      <c r="A381" s="30"/>
      <c r="B381" s="102" t="s">
        <v>483</v>
      </c>
      <c r="D381" s="96"/>
      <c r="E381" s="276"/>
      <c r="F381" s="228">
        <f>SUM(F339:F380)</f>
        <v>0</v>
      </c>
    </row>
    <row r="382" spans="1:6" ht="18" thickTop="1">
      <c r="A382" s="30"/>
      <c r="B382" s="130"/>
      <c r="D382" s="96"/>
      <c r="E382" s="276"/>
      <c r="F382" s="133"/>
    </row>
    <row r="383" spans="1:6" ht="16.5">
      <c r="A383" s="30"/>
      <c r="B383" s="130"/>
      <c r="D383" s="96"/>
      <c r="E383" s="276"/>
      <c r="F383" s="133"/>
    </row>
    <row r="384" spans="1:6" ht="16.5">
      <c r="A384" s="30"/>
      <c r="B384" s="123" t="s">
        <v>31</v>
      </c>
      <c r="D384" s="229"/>
      <c r="E384" s="276"/>
      <c r="F384" s="122"/>
    </row>
    <row r="385" spans="1:6" ht="16.5">
      <c r="A385" s="30"/>
      <c r="B385" s="123" t="s">
        <v>32</v>
      </c>
      <c r="D385" s="229"/>
      <c r="E385" s="276"/>
      <c r="F385" s="122"/>
    </row>
    <row r="386" spans="1:6" ht="16.5">
      <c r="A386" s="30"/>
      <c r="B386" s="106"/>
      <c r="D386" s="229"/>
      <c r="E386" s="276"/>
      <c r="F386" s="122"/>
    </row>
    <row r="387" spans="1:6" ht="16.5">
      <c r="A387" s="30"/>
      <c r="B387" s="249" t="s">
        <v>484</v>
      </c>
      <c r="D387" s="229"/>
      <c r="E387" s="276"/>
      <c r="F387" s="122"/>
    </row>
    <row r="388" spans="1:6" ht="16.5">
      <c r="A388" s="30"/>
      <c r="B388" s="134" t="s">
        <v>530</v>
      </c>
      <c r="D388" s="229"/>
      <c r="E388" s="276"/>
      <c r="F388" s="122"/>
    </row>
    <row r="389" spans="1:6" ht="16.5">
      <c r="A389" s="30"/>
      <c r="B389" s="134" t="s">
        <v>531</v>
      </c>
      <c r="D389" s="229"/>
      <c r="E389" s="276"/>
      <c r="F389" s="122"/>
    </row>
    <row r="390" spans="2:6" ht="16.5">
      <c r="B390" s="134" t="s">
        <v>532</v>
      </c>
      <c r="D390" s="229"/>
      <c r="E390" s="276"/>
      <c r="F390" s="122"/>
    </row>
    <row r="391" spans="2:7" ht="16.5">
      <c r="B391" s="134" t="s">
        <v>50</v>
      </c>
      <c r="D391" s="229"/>
      <c r="E391" s="276"/>
      <c r="F391" s="122"/>
      <c r="G391" s="232"/>
    </row>
    <row r="392" spans="2:6" ht="16.5">
      <c r="B392" s="123"/>
      <c r="D392" s="229"/>
      <c r="E392" s="276"/>
      <c r="F392" s="122"/>
    </row>
    <row r="393" spans="1:6" ht="16.5">
      <c r="A393" s="47" t="s">
        <v>54</v>
      </c>
      <c r="B393" s="106" t="s">
        <v>53</v>
      </c>
      <c r="D393" s="229"/>
      <c r="E393" s="276"/>
      <c r="F393" s="122"/>
    </row>
    <row r="394" spans="2:6" ht="18.75">
      <c r="B394" s="106" t="s">
        <v>363</v>
      </c>
      <c r="C394" s="46">
        <v>418</v>
      </c>
      <c r="D394" s="229" t="s">
        <v>40</v>
      </c>
      <c r="E394" s="276"/>
      <c r="F394" s="133">
        <f>C394*E394</f>
        <v>0</v>
      </c>
    </row>
    <row r="395" spans="1:6" ht="16.5">
      <c r="A395" s="30"/>
      <c r="B395" s="124"/>
      <c r="D395" s="233"/>
      <c r="E395" s="276"/>
      <c r="F395" s="133"/>
    </row>
    <row r="396" spans="1:6" ht="16.5">
      <c r="A396" s="30" t="s">
        <v>55</v>
      </c>
      <c r="B396" s="124" t="s">
        <v>157</v>
      </c>
      <c r="D396" s="233"/>
      <c r="E396" s="276"/>
      <c r="F396" s="133"/>
    </row>
    <row r="397" spans="1:6" ht="16.5">
      <c r="A397" s="30"/>
      <c r="B397" s="124" t="s">
        <v>158</v>
      </c>
      <c r="C397" s="46">
        <v>72</v>
      </c>
      <c r="D397" s="96" t="s">
        <v>41</v>
      </c>
      <c r="E397" s="276"/>
      <c r="F397" s="133">
        <f>C397*E397</f>
        <v>0</v>
      </c>
    </row>
    <row r="398" spans="1:6" ht="16.5">
      <c r="A398" s="30"/>
      <c r="B398" s="124"/>
      <c r="D398" s="233"/>
      <c r="E398" s="276"/>
      <c r="F398" s="133"/>
    </row>
    <row r="399" spans="1:6" ht="16.5">
      <c r="A399" s="30" t="s">
        <v>56</v>
      </c>
      <c r="B399" s="124" t="s">
        <v>159</v>
      </c>
      <c r="D399" s="233"/>
      <c r="E399" s="276"/>
      <c r="F399" s="133"/>
    </row>
    <row r="400" spans="1:6" ht="16.5">
      <c r="A400" s="30"/>
      <c r="B400" s="124" t="s">
        <v>160</v>
      </c>
      <c r="C400" s="46">
        <v>52</v>
      </c>
      <c r="D400" s="96" t="s">
        <v>41</v>
      </c>
      <c r="E400" s="276"/>
      <c r="F400" s="133">
        <f>C400*E400</f>
        <v>0</v>
      </c>
    </row>
    <row r="401" spans="1:6" ht="16.5">
      <c r="A401" s="30"/>
      <c r="B401" s="123"/>
      <c r="D401" s="229"/>
      <c r="E401" s="276"/>
      <c r="F401" s="122"/>
    </row>
    <row r="402" spans="1:6" ht="16.5">
      <c r="A402" s="30"/>
      <c r="B402" s="124"/>
      <c r="D402" s="233"/>
      <c r="E402" s="276"/>
      <c r="F402" s="133"/>
    </row>
    <row r="403" spans="1:6" ht="16.5">
      <c r="A403" s="30"/>
      <c r="B403" s="124"/>
      <c r="D403" s="96"/>
      <c r="E403" s="276"/>
      <c r="F403" s="133"/>
    </row>
    <row r="404" spans="1:6" ht="16.5">
      <c r="A404" s="30"/>
      <c r="B404" s="124"/>
      <c r="C404" s="148"/>
      <c r="D404" s="154"/>
      <c r="E404" s="276"/>
      <c r="F404" s="133"/>
    </row>
    <row r="405" spans="1:11" ht="16.5">
      <c r="A405" s="30"/>
      <c r="B405" s="124"/>
      <c r="C405" s="155"/>
      <c r="D405" s="154"/>
      <c r="E405" s="276"/>
      <c r="F405" s="234"/>
      <c r="G405" s="235"/>
      <c r="H405" s="236"/>
      <c r="I405" s="236"/>
      <c r="J405" s="236"/>
      <c r="K405" s="236"/>
    </row>
    <row r="406" spans="1:11" ht="18" thickBot="1">
      <c r="A406" s="30"/>
      <c r="B406" s="230" t="s">
        <v>485</v>
      </c>
      <c r="C406" s="148"/>
      <c r="D406" s="154"/>
      <c r="E406" s="276"/>
      <c r="F406" s="228">
        <f>SUM(F394:F405)</f>
        <v>0</v>
      </c>
      <c r="G406" s="235"/>
      <c r="H406" s="237"/>
      <c r="I406" s="237"/>
      <c r="J406" s="238"/>
      <c r="K406" s="239"/>
    </row>
    <row r="407" spans="1:6" ht="18" thickTop="1">
      <c r="A407" s="30"/>
      <c r="B407" s="106"/>
      <c r="C407" s="131"/>
      <c r="D407" s="132"/>
      <c r="E407" s="276"/>
      <c r="F407" s="122"/>
    </row>
    <row r="408" spans="1:6" ht="16.5">
      <c r="A408" s="30"/>
      <c r="B408" s="124"/>
      <c r="C408" s="148"/>
      <c r="D408" s="154"/>
      <c r="E408" s="276"/>
      <c r="F408" s="133"/>
    </row>
    <row r="409" spans="1:6" ht="16.5">
      <c r="A409" s="30"/>
      <c r="B409" s="130" t="s">
        <v>175</v>
      </c>
      <c r="C409" s="155"/>
      <c r="D409" s="154"/>
      <c r="E409" s="276"/>
      <c r="F409" s="133"/>
    </row>
    <row r="410" spans="1:6" ht="16.5">
      <c r="A410" s="30"/>
      <c r="B410" s="124"/>
      <c r="C410" s="148"/>
      <c r="D410" s="154"/>
      <c r="E410" s="276"/>
      <c r="F410" s="133"/>
    </row>
    <row r="411" spans="1:6" ht="16.5">
      <c r="A411" s="30"/>
      <c r="B411" s="124"/>
      <c r="C411" s="148"/>
      <c r="D411" s="154"/>
      <c r="E411" s="276"/>
      <c r="F411" s="133"/>
    </row>
    <row r="412" spans="1:6" ht="16.5">
      <c r="A412" s="30"/>
      <c r="B412" s="124" t="s">
        <v>533</v>
      </c>
      <c r="C412" s="131"/>
      <c r="D412" s="132"/>
      <c r="E412" s="276"/>
      <c r="F412" s="122">
        <f>F381</f>
        <v>0</v>
      </c>
    </row>
    <row r="413" spans="1:6" ht="16.5">
      <c r="A413" s="30"/>
      <c r="B413" s="124"/>
      <c r="C413" s="155"/>
      <c r="D413" s="154"/>
      <c r="E413" s="276"/>
      <c r="F413" s="133"/>
    </row>
    <row r="414" spans="1:6" ht="16.5">
      <c r="A414" s="30"/>
      <c r="B414" s="106"/>
      <c r="C414" s="131"/>
      <c r="D414" s="132"/>
      <c r="E414" s="276"/>
      <c r="F414" s="122"/>
    </row>
    <row r="415" spans="2:6" ht="16.5">
      <c r="B415" s="124" t="s">
        <v>486</v>
      </c>
      <c r="C415" s="131"/>
      <c r="D415" s="132"/>
      <c r="E415" s="276"/>
      <c r="F415" s="122">
        <f>F406</f>
        <v>0</v>
      </c>
    </row>
    <row r="416" spans="2:6" ht="16.5">
      <c r="B416" s="106"/>
      <c r="C416" s="131"/>
      <c r="D416" s="132"/>
      <c r="E416" s="276"/>
      <c r="F416" s="122"/>
    </row>
    <row r="417" ht="16.5">
      <c r="E417" s="274"/>
    </row>
    <row r="418" spans="1:6" ht="16.5">
      <c r="A418" s="30"/>
      <c r="B418" s="67"/>
      <c r="C418" s="57"/>
      <c r="D418" s="30"/>
      <c r="E418" s="273"/>
      <c r="F418" s="58"/>
    </row>
    <row r="419" spans="1:6" ht="16.5">
      <c r="A419" s="30"/>
      <c r="B419" s="67"/>
      <c r="C419" s="57"/>
      <c r="D419" s="30"/>
      <c r="E419" s="273"/>
      <c r="F419" s="58"/>
    </row>
    <row r="420" spans="1:6" ht="16.5">
      <c r="A420" s="30"/>
      <c r="B420" s="67"/>
      <c r="C420" s="57"/>
      <c r="D420" s="30"/>
      <c r="E420" s="273"/>
      <c r="F420" s="58"/>
    </row>
    <row r="421" spans="1:6" ht="16.5">
      <c r="A421" s="30"/>
      <c r="B421" s="67"/>
      <c r="C421" s="57"/>
      <c r="D421" s="30"/>
      <c r="E421" s="273"/>
      <c r="F421" s="58"/>
    </row>
    <row r="422" spans="1:6" ht="16.5">
      <c r="A422" s="30"/>
      <c r="B422" s="67"/>
      <c r="C422" s="57"/>
      <c r="D422" s="30"/>
      <c r="E422" s="273"/>
      <c r="F422" s="58"/>
    </row>
    <row r="423" spans="1:6" ht="16.5">
      <c r="A423" s="30"/>
      <c r="B423" s="67"/>
      <c r="C423" s="57"/>
      <c r="D423" s="30"/>
      <c r="E423" s="273"/>
      <c r="F423" s="58"/>
    </row>
    <row r="424" spans="1:6" ht="16.5">
      <c r="A424" s="30"/>
      <c r="B424" s="67"/>
      <c r="C424" s="57"/>
      <c r="D424" s="30"/>
      <c r="E424" s="273"/>
      <c r="F424" s="58"/>
    </row>
    <row r="425" spans="1:6" ht="16.5">
      <c r="A425" s="30"/>
      <c r="B425" s="67"/>
      <c r="C425" s="57"/>
      <c r="D425" s="30"/>
      <c r="E425" s="273"/>
      <c r="F425" s="58"/>
    </row>
    <row r="426" spans="1:6" ht="16.5">
      <c r="A426" s="30"/>
      <c r="B426" s="48" t="s">
        <v>238</v>
      </c>
      <c r="C426" s="41"/>
      <c r="D426" s="42"/>
      <c r="E426" s="273"/>
      <c r="F426" s="138"/>
    </row>
    <row r="427" spans="1:6" ht="18" thickBot="1">
      <c r="A427" s="30"/>
      <c r="B427" s="50" t="s">
        <v>236</v>
      </c>
      <c r="C427" s="41"/>
      <c r="D427" s="42"/>
      <c r="E427" s="273"/>
      <c r="F427" s="139">
        <f>SUM(F411:F426)</f>
        <v>0</v>
      </c>
    </row>
    <row r="428" spans="1:6" ht="18" thickTop="1">
      <c r="A428" s="30"/>
      <c r="B428" s="50"/>
      <c r="C428" s="41"/>
      <c r="D428" s="42"/>
      <c r="E428" s="273"/>
      <c r="F428" s="55"/>
    </row>
    <row r="429" spans="1:6" ht="16.5">
      <c r="A429" s="30"/>
      <c r="B429" s="50"/>
      <c r="C429" s="41"/>
      <c r="D429" s="42"/>
      <c r="E429" s="273"/>
      <c r="F429" s="55"/>
    </row>
    <row r="430" spans="1:6" ht="16.5">
      <c r="A430" s="30"/>
      <c r="B430" s="121" t="s">
        <v>42</v>
      </c>
      <c r="C430" s="57"/>
      <c r="D430" s="30"/>
      <c r="E430" s="273"/>
      <c r="F430" s="58"/>
    </row>
    <row r="431" spans="1:6" ht="16.5">
      <c r="A431" s="30"/>
      <c r="B431" s="106"/>
      <c r="C431" s="155"/>
      <c r="D431" s="154"/>
      <c r="E431" s="276"/>
      <c r="F431" s="133"/>
    </row>
    <row r="432" spans="1:6" ht="16.5">
      <c r="A432" s="30"/>
      <c r="B432" s="195" t="s">
        <v>239</v>
      </c>
      <c r="C432" s="148"/>
      <c r="D432" s="156"/>
      <c r="E432" s="276"/>
      <c r="F432" s="133"/>
    </row>
    <row r="433" spans="1:6" ht="16.5">
      <c r="A433" s="30"/>
      <c r="B433" s="135" t="s">
        <v>487</v>
      </c>
      <c r="C433" s="148"/>
      <c r="D433" s="156"/>
      <c r="E433" s="276"/>
      <c r="F433" s="133"/>
    </row>
    <row r="434" spans="1:6" ht="16.5">
      <c r="A434" s="30"/>
      <c r="B434" s="135" t="s">
        <v>488</v>
      </c>
      <c r="C434" s="148"/>
      <c r="D434" s="156"/>
      <c r="E434" s="276"/>
      <c r="F434" s="133"/>
    </row>
    <row r="435" spans="1:6" ht="16.5">
      <c r="A435" s="30"/>
      <c r="B435" s="135" t="s">
        <v>489</v>
      </c>
      <c r="C435" s="148"/>
      <c r="D435" s="156"/>
      <c r="E435" s="276"/>
      <c r="F435" s="133"/>
    </row>
    <row r="436" spans="1:6" ht="16.5">
      <c r="A436" s="30"/>
      <c r="B436" s="135" t="s">
        <v>490</v>
      </c>
      <c r="C436" s="148"/>
      <c r="D436" s="156"/>
      <c r="E436" s="276"/>
      <c r="F436" s="133"/>
    </row>
    <row r="437" spans="1:6" ht="16.5">
      <c r="A437" s="30"/>
      <c r="B437" s="135" t="s">
        <v>491</v>
      </c>
      <c r="C437" s="148"/>
      <c r="D437" s="156"/>
      <c r="E437" s="276"/>
      <c r="F437" s="133"/>
    </row>
    <row r="438" spans="1:6" ht="16.5">
      <c r="A438" s="30"/>
      <c r="B438" s="135" t="s">
        <v>240</v>
      </c>
      <c r="C438" s="148"/>
      <c r="D438" s="156"/>
      <c r="E438" s="276"/>
      <c r="F438" s="133"/>
    </row>
    <row r="439" spans="1:6" ht="16.5">
      <c r="A439" s="30"/>
      <c r="B439" s="135" t="s">
        <v>241</v>
      </c>
      <c r="C439" s="148"/>
      <c r="D439" s="156"/>
      <c r="E439" s="276"/>
      <c r="F439" s="133"/>
    </row>
    <row r="440" spans="1:6" ht="16.5">
      <c r="A440" s="30"/>
      <c r="B440" s="124"/>
      <c r="C440" s="148"/>
      <c r="D440" s="156"/>
      <c r="E440" s="276"/>
      <c r="F440" s="133"/>
    </row>
    <row r="441" spans="1:6" ht="16.5">
      <c r="A441" s="30"/>
      <c r="B441" s="130" t="s">
        <v>242</v>
      </c>
      <c r="C441" s="148"/>
      <c r="D441" s="156"/>
      <c r="E441" s="276"/>
      <c r="F441" s="133"/>
    </row>
    <row r="442" spans="1:6" ht="16.5">
      <c r="A442" s="30"/>
      <c r="B442" s="124"/>
      <c r="C442" s="148"/>
      <c r="D442" s="156"/>
      <c r="E442" s="276"/>
      <c r="F442" s="133"/>
    </row>
    <row r="443" spans="1:6" ht="16.5">
      <c r="A443" s="30" t="s">
        <v>54</v>
      </c>
      <c r="B443" s="124" t="s">
        <v>250</v>
      </c>
      <c r="C443" s="57">
        <v>7</v>
      </c>
      <c r="D443" s="96" t="s">
        <v>37</v>
      </c>
      <c r="E443" s="276"/>
      <c r="F443" s="133">
        <f>E443*C443</f>
        <v>0</v>
      </c>
    </row>
    <row r="444" spans="1:6" ht="16.5">
      <c r="A444" s="30"/>
      <c r="B444" s="124"/>
      <c r="C444" s="57"/>
      <c r="D444" s="96"/>
      <c r="E444" s="276"/>
      <c r="F444" s="133"/>
    </row>
    <row r="445" spans="1:6" ht="16.5">
      <c r="A445" s="30" t="s">
        <v>55</v>
      </c>
      <c r="B445" s="124" t="s">
        <v>334</v>
      </c>
      <c r="C445" s="57">
        <v>2</v>
      </c>
      <c r="D445" s="96" t="s">
        <v>37</v>
      </c>
      <c r="E445" s="276"/>
      <c r="F445" s="133">
        <f>E445*C445</f>
        <v>0</v>
      </c>
    </row>
    <row r="446" spans="1:6" ht="16.5">
      <c r="A446" s="30"/>
      <c r="B446" s="124"/>
      <c r="C446" s="57"/>
      <c r="D446" s="96"/>
      <c r="E446" s="276"/>
      <c r="F446" s="133"/>
    </row>
    <row r="447" spans="1:6" ht="16.5">
      <c r="A447" s="30" t="s">
        <v>56</v>
      </c>
      <c r="B447" s="124" t="s">
        <v>251</v>
      </c>
      <c r="C447" s="57">
        <v>4</v>
      </c>
      <c r="D447" s="96" t="s">
        <v>37</v>
      </c>
      <c r="E447" s="276"/>
      <c r="F447" s="133">
        <f>E447*C447</f>
        <v>0</v>
      </c>
    </row>
    <row r="448" spans="1:6" ht="16.5">
      <c r="A448" s="30"/>
      <c r="B448" s="124"/>
      <c r="C448" s="148"/>
      <c r="D448" s="151"/>
      <c r="E448" s="276"/>
      <c r="F448" s="133"/>
    </row>
    <row r="449" spans="1:6" ht="16.5">
      <c r="A449" s="30"/>
      <c r="B449" s="130" t="s">
        <v>243</v>
      </c>
      <c r="C449" s="148"/>
      <c r="D449" s="151"/>
      <c r="E449" s="276"/>
      <c r="F449" s="133"/>
    </row>
    <row r="450" spans="1:6" ht="16.5">
      <c r="A450" s="30"/>
      <c r="B450" s="124"/>
      <c r="C450" s="148"/>
      <c r="D450" s="151"/>
      <c r="E450" s="276"/>
      <c r="F450" s="133"/>
    </row>
    <row r="451" spans="1:6" ht="16.5">
      <c r="A451" s="30"/>
      <c r="B451" s="124" t="s">
        <v>244</v>
      </c>
      <c r="C451" s="148"/>
      <c r="D451" s="151"/>
      <c r="E451" s="276"/>
      <c r="F451" s="133"/>
    </row>
    <row r="452" spans="1:6" ht="16.5">
      <c r="A452" s="30"/>
      <c r="B452" s="124" t="s">
        <v>245</v>
      </c>
      <c r="C452" s="148"/>
      <c r="D452" s="151"/>
      <c r="E452" s="276"/>
      <c r="F452" s="133"/>
    </row>
    <row r="453" spans="1:6" ht="16.5">
      <c r="A453" s="30"/>
      <c r="B453" s="124" t="s">
        <v>246</v>
      </c>
      <c r="C453" s="148"/>
      <c r="D453" s="151"/>
      <c r="E453" s="276"/>
      <c r="F453" s="133"/>
    </row>
    <row r="454" spans="1:6" ht="16.5">
      <c r="A454" s="30"/>
      <c r="B454" s="28" t="s">
        <v>247</v>
      </c>
      <c r="C454" s="148"/>
      <c r="D454" s="151"/>
      <c r="E454" s="276"/>
      <c r="F454" s="133"/>
    </row>
    <row r="455" spans="1:6" ht="16.5">
      <c r="A455" s="30"/>
      <c r="B455" s="124"/>
      <c r="C455" s="148"/>
      <c r="D455" s="151"/>
      <c r="E455" s="276"/>
      <c r="F455" s="133"/>
    </row>
    <row r="456" spans="1:9" ht="16.5">
      <c r="A456" s="30" t="s">
        <v>57</v>
      </c>
      <c r="B456" s="124" t="s">
        <v>250</v>
      </c>
      <c r="C456" s="57">
        <f>C443</f>
        <v>7</v>
      </c>
      <c r="D456" s="96" t="s">
        <v>37</v>
      </c>
      <c r="E456" s="276"/>
      <c r="F456" s="133">
        <f>E456*C456</f>
        <v>0</v>
      </c>
      <c r="I456" s="6">
        <f>1*1.2*15000</f>
        <v>18000</v>
      </c>
    </row>
    <row r="457" spans="1:6" ht="16.5">
      <c r="A457" s="30"/>
      <c r="B457" s="124"/>
      <c r="C457" s="57"/>
      <c r="D457" s="96"/>
      <c r="E457" s="276"/>
      <c r="F457" s="133"/>
    </row>
    <row r="458" spans="1:6" ht="16.5">
      <c r="A458" s="30" t="s">
        <v>58</v>
      </c>
      <c r="B458" s="124" t="s">
        <v>334</v>
      </c>
      <c r="C458" s="57">
        <f>C445</f>
        <v>2</v>
      </c>
      <c r="D458" s="96" t="s">
        <v>37</v>
      </c>
      <c r="E458" s="276"/>
      <c r="F458" s="133">
        <f>E458*C458</f>
        <v>0</v>
      </c>
    </row>
    <row r="459" spans="1:6" ht="16.5">
      <c r="A459" s="30"/>
      <c r="B459" s="124"/>
      <c r="C459" s="57"/>
      <c r="D459" s="96"/>
      <c r="E459" s="276"/>
      <c r="F459" s="133"/>
    </row>
    <row r="460" spans="1:6" ht="16.5">
      <c r="A460" s="30" t="s">
        <v>59</v>
      </c>
      <c r="B460" s="124" t="s">
        <v>251</v>
      </c>
      <c r="C460" s="57">
        <f>C447</f>
        <v>4</v>
      </c>
      <c r="D460" s="96" t="s">
        <v>37</v>
      </c>
      <c r="E460" s="276"/>
      <c r="F460" s="133">
        <f>E460*C460</f>
        <v>0</v>
      </c>
    </row>
    <row r="461" spans="1:6" ht="16.5">
      <c r="A461" s="30"/>
      <c r="B461" s="124"/>
      <c r="C461" s="57"/>
      <c r="D461" s="96"/>
      <c r="E461" s="276"/>
      <c r="F461" s="133"/>
    </row>
    <row r="462" spans="1:6" ht="16.5">
      <c r="A462" s="30"/>
      <c r="B462" s="124"/>
      <c r="C462" s="148"/>
      <c r="D462" s="151"/>
      <c r="E462" s="276"/>
      <c r="F462" s="133"/>
    </row>
    <row r="463" spans="1:6" ht="16.5">
      <c r="A463" s="30"/>
      <c r="B463" s="124"/>
      <c r="C463" s="148"/>
      <c r="D463" s="156"/>
      <c r="E463" s="276"/>
      <c r="F463" s="133"/>
    </row>
    <row r="464" spans="1:6" ht="16.5">
      <c r="A464" s="30"/>
      <c r="B464" s="124"/>
      <c r="C464" s="148"/>
      <c r="D464" s="156"/>
      <c r="E464" s="276"/>
      <c r="F464" s="133"/>
    </row>
    <row r="465" spans="1:6" ht="16.5">
      <c r="A465" s="30"/>
      <c r="B465" s="124"/>
      <c r="C465" s="148"/>
      <c r="D465" s="156"/>
      <c r="E465" s="276"/>
      <c r="F465" s="133"/>
    </row>
    <row r="466" spans="1:6" ht="16.5">
      <c r="A466" s="30"/>
      <c r="B466" s="124"/>
      <c r="C466" s="148"/>
      <c r="D466" s="156"/>
      <c r="E466" s="276"/>
      <c r="F466" s="133"/>
    </row>
    <row r="467" spans="1:6" ht="16.5">
      <c r="A467" s="30"/>
      <c r="B467" s="124"/>
      <c r="C467" s="148"/>
      <c r="D467" s="156"/>
      <c r="E467" s="276"/>
      <c r="F467" s="133"/>
    </row>
    <row r="468" spans="1:6" ht="16.5">
      <c r="A468" s="30"/>
      <c r="B468" s="124"/>
      <c r="C468" s="148"/>
      <c r="D468" s="156"/>
      <c r="E468" s="276"/>
      <c r="F468" s="133"/>
    </row>
    <row r="469" spans="1:6" ht="16.5">
      <c r="A469" s="30"/>
      <c r="B469" s="124"/>
      <c r="C469" s="148"/>
      <c r="D469" s="156"/>
      <c r="E469" s="276"/>
      <c r="F469" s="133"/>
    </row>
    <row r="470" spans="1:6" ht="16.5">
      <c r="A470" s="30"/>
      <c r="B470" s="124"/>
      <c r="C470" s="148"/>
      <c r="D470" s="156"/>
      <c r="E470" s="276"/>
      <c r="F470" s="133"/>
    </row>
    <row r="471" spans="1:6" ht="16.5">
      <c r="A471" s="30"/>
      <c r="B471" s="124"/>
      <c r="C471" s="148"/>
      <c r="D471" s="156"/>
      <c r="E471" s="276"/>
      <c r="F471" s="133"/>
    </row>
    <row r="472" spans="1:6" ht="16.5">
      <c r="A472" s="30"/>
      <c r="B472" s="124"/>
      <c r="C472" s="148"/>
      <c r="D472" s="156"/>
      <c r="E472" s="276"/>
      <c r="F472" s="133"/>
    </row>
    <row r="473" spans="1:6" ht="16.5">
      <c r="A473" s="30"/>
      <c r="B473" s="124"/>
      <c r="C473" s="148"/>
      <c r="D473" s="156"/>
      <c r="E473" s="276"/>
      <c r="F473" s="133"/>
    </row>
    <row r="474" spans="1:6" ht="16.5">
      <c r="A474" s="30"/>
      <c r="B474" s="124"/>
      <c r="C474" s="148"/>
      <c r="D474" s="156"/>
      <c r="E474" s="276"/>
      <c r="F474" s="133"/>
    </row>
    <row r="475" spans="1:6" ht="16.5">
      <c r="A475" s="30"/>
      <c r="B475" s="106"/>
      <c r="C475" s="155"/>
      <c r="D475" s="154"/>
      <c r="E475" s="276"/>
      <c r="F475" s="133"/>
    </row>
    <row r="476" spans="1:6" ht="16.5">
      <c r="A476" s="30"/>
      <c r="B476" s="127" t="s">
        <v>252</v>
      </c>
      <c r="C476" s="155"/>
      <c r="D476" s="154"/>
      <c r="E476" s="276"/>
      <c r="F476" s="149">
        <f>SUM(F443:F475)</f>
        <v>0</v>
      </c>
    </row>
    <row r="477" spans="1:6" ht="18" thickBot="1">
      <c r="A477" s="30"/>
      <c r="B477" s="157" t="s">
        <v>194</v>
      </c>
      <c r="C477" s="155"/>
      <c r="D477" s="154"/>
      <c r="E477" s="276"/>
      <c r="F477" s="158"/>
    </row>
    <row r="478" spans="1:6" ht="18" thickTop="1">
      <c r="A478" s="30"/>
      <c r="B478" s="106"/>
      <c r="C478" s="155"/>
      <c r="D478" s="154"/>
      <c r="E478" s="276"/>
      <c r="F478" s="124"/>
    </row>
    <row r="479" spans="1:6" ht="16.5">
      <c r="A479" s="30"/>
      <c r="B479" s="106"/>
      <c r="C479" s="155"/>
      <c r="D479" s="154"/>
      <c r="E479" s="276"/>
      <c r="F479" s="124"/>
    </row>
    <row r="480" spans="1:6" ht="16.5">
      <c r="A480" s="30"/>
      <c r="B480" s="123" t="s">
        <v>15</v>
      </c>
      <c r="C480" s="131"/>
      <c r="D480" s="132"/>
      <c r="E480" s="276"/>
      <c r="F480" s="122"/>
    </row>
    <row r="481" spans="1:6" ht="16.5">
      <c r="A481" s="30"/>
      <c r="B481" s="106"/>
      <c r="C481" s="131"/>
      <c r="D481" s="132"/>
      <c r="E481" s="276"/>
      <c r="F481" s="122"/>
    </row>
    <row r="482" spans="1:6" ht="16.5">
      <c r="A482" s="30"/>
      <c r="B482" s="123" t="s">
        <v>253</v>
      </c>
      <c r="C482" s="131"/>
      <c r="D482" s="132"/>
      <c r="E482" s="276"/>
      <c r="F482" s="122"/>
    </row>
    <row r="483" spans="1:6" ht="16.5">
      <c r="A483" s="30"/>
      <c r="B483" s="123"/>
      <c r="C483" s="131"/>
      <c r="D483" s="132"/>
      <c r="E483" s="276"/>
      <c r="F483" s="122"/>
    </row>
    <row r="484" spans="1:6" ht="16.5">
      <c r="A484" s="30"/>
      <c r="B484" s="123" t="s">
        <v>492</v>
      </c>
      <c r="C484" s="131"/>
      <c r="D484" s="132"/>
      <c r="E484" s="276"/>
      <c r="F484" s="122"/>
    </row>
    <row r="485" spans="1:6" ht="16.5">
      <c r="A485" s="30"/>
      <c r="B485" s="123"/>
      <c r="C485" s="131"/>
      <c r="D485" s="132"/>
      <c r="E485" s="276"/>
      <c r="F485" s="122"/>
    </row>
    <row r="486" spans="1:6" ht="54">
      <c r="A486" s="30"/>
      <c r="B486" s="248" t="s">
        <v>493</v>
      </c>
      <c r="C486" s="131"/>
      <c r="D486" s="132"/>
      <c r="E486" s="276"/>
      <c r="F486" s="122"/>
    </row>
    <row r="487" spans="1:6" ht="16.5">
      <c r="A487" s="30"/>
      <c r="B487" s="123"/>
      <c r="C487" s="131"/>
      <c r="D487" s="132"/>
      <c r="E487" s="276"/>
      <c r="F487" s="122"/>
    </row>
    <row r="488" spans="1:6" ht="16.5">
      <c r="A488" s="30"/>
      <c r="B488" s="123" t="s">
        <v>254</v>
      </c>
      <c r="C488" s="131"/>
      <c r="D488" s="132"/>
      <c r="E488" s="276"/>
      <c r="F488" s="122"/>
    </row>
    <row r="489" spans="1:6" ht="16.5">
      <c r="A489" s="30" t="s">
        <v>54</v>
      </c>
      <c r="B489" s="159" t="s">
        <v>494</v>
      </c>
      <c r="C489" s="46">
        <v>1</v>
      </c>
      <c r="D489" s="153" t="s">
        <v>43</v>
      </c>
      <c r="E489" s="276"/>
      <c r="F489" s="133">
        <f>E489*C489</f>
        <v>0</v>
      </c>
    </row>
    <row r="490" spans="1:6" ht="16.5">
      <c r="A490" s="30"/>
      <c r="B490" s="152"/>
      <c r="D490" s="153"/>
      <c r="E490" s="276"/>
      <c r="F490" s="122"/>
    </row>
    <row r="491" spans="1:6" ht="16.5">
      <c r="A491" s="30"/>
      <c r="B491" s="143" t="s">
        <v>297</v>
      </c>
      <c r="D491" s="153"/>
      <c r="E491" s="276"/>
      <c r="F491" s="122"/>
    </row>
    <row r="492" spans="1:6" ht="16.5">
      <c r="A492" s="30"/>
      <c r="B492" s="143" t="s">
        <v>298</v>
      </c>
      <c r="D492" s="153"/>
      <c r="E492" s="276"/>
      <c r="F492" s="122"/>
    </row>
    <row r="493" spans="1:6" ht="16.5">
      <c r="A493" s="30"/>
      <c r="B493" s="143" t="s">
        <v>299</v>
      </c>
      <c r="D493" s="153"/>
      <c r="E493" s="276"/>
      <c r="F493" s="122"/>
    </row>
    <row r="494" spans="1:6" ht="16.5">
      <c r="A494" s="30"/>
      <c r="B494" s="143" t="s">
        <v>300</v>
      </c>
      <c r="D494" s="153"/>
      <c r="E494" s="276"/>
      <c r="F494" s="122"/>
    </row>
    <row r="495" spans="1:6" ht="16.5">
      <c r="A495" s="30"/>
      <c r="B495" s="152"/>
      <c r="D495" s="153"/>
      <c r="E495" s="276"/>
      <c r="F495" s="122"/>
    </row>
    <row r="496" spans="1:6" ht="16.5">
      <c r="A496" s="30" t="s">
        <v>55</v>
      </c>
      <c r="B496" s="152" t="s">
        <v>255</v>
      </c>
      <c r="C496" s="46">
        <v>4</v>
      </c>
      <c r="D496" s="153" t="s">
        <v>43</v>
      </c>
      <c r="E496" s="276"/>
      <c r="F496" s="133">
        <f>E496*C496</f>
        <v>0</v>
      </c>
    </row>
    <row r="497" spans="1:6" ht="16.5">
      <c r="A497" s="30"/>
      <c r="B497" s="152"/>
      <c r="D497" s="153"/>
      <c r="E497" s="276"/>
      <c r="F497" s="122"/>
    </row>
    <row r="498" spans="1:6" ht="16.5">
      <c r="A498" s="30" t="s">
        <v>56</v>
      </c>
      <c r="B498" s="152" t="s">
        <v>256</v>
      </c>
      <c r="C498" s="46">
        <v>4</v>
      </c>
      <c r="D498" s="153" t="s">
        <v>43</v>
      </c>
      <c r="E498" s="276"/>
      <c r="F498" s="133">
        <f>E498*C498</f>
        <v>0</v>
      </c>
    </row>
    <row r="499" spans="1:6" ht="16.5">
      <c r="A499" s="30"/>
      <c r="B499" s="124"/>
      <c r="C499" s="131"/>
      <c r="D499" s="132"/>
      <c r="E499" s="276"/>
      <c r="F499" s="122"/>
    </row>
    <row r="500" spans="1:6" ht="16.5">
      <c r="A500" s="30" t="s">
        <v>57</v>
      </c>
      <c r="B500" s="106" t="s">
        <v>257</v>
      </c>
      <c r="C500" s="148">
        <v>2</v>
      </c>
      <c r="D500" s="153" t="s">
        <v>43</v>
      </c>
      <c r="E500" s="276"/>
      <c r="F500" s="133">
        <f>E500*C500</f>
        <v>0</v>
      </c>
    </row>
    <row r="501" spans="1:6" ht="16.5">
      <c r="A501" s="30"/>
      <c r="B501" s="107"/>
      <c r="C501" s="148"/>
      <c r="D501" s="96"/>
      <c r="E501" s="277"/>
      <c r="F501" s="124"/>
    </row>
    <row r="502" spans="1:6" ht="16.5">
      <c r="A502" s="30"/>
      <c r="B502" s="106"/>
      <c r="C502" s="148"/>
      <c r="D502" s="96"/>
      <c r="E502" s="277"/>
      <c r="F502" s="124"/>
    </row>
    <row r="503" spans="1:6" ht="16.5">
      <c r="A503" s="30"/>
      <c r="B503" s="124"/>
      <c r="C503" s="148"/>
      <c r="D503" s="153"/>
      <c r="E503" s="277"/>
      <c r="F503" s="124"/>
    </row>
    <row r="504" spans="1:6" ht="16.5">
      <c r="A504" s="30"/>
      <c r="B504" s="124"/>
      <c r="C504" s="148"/>
      <c r="D504" s="96"/>
      <c r="E504" s="277"/>
      <c r="F504" s="124"/>
    </row>
    <row r="505" spans="1:6" ht="16.5">
      <c r="A505" s="30"/>
      <c r="B505" s="123"/>
      <c r="C505" s="131"/>
      <c r="D505" s="132"/>
      <c r="E505" s="276"/>
      <c r="F505" s="122"/>
    </row>
    <row r="506" spans="1:6" ht="16.5">
      <c r="A506" s="30"/>
      <c r="B506" s="152"/>
      <c r="C506" s="131"/>
      <c r="D506" s="132"/>
      <c r="E506" s="276"/>
      <c r="F506" s="122"/>
    </row>
    <row r="507" spans="1:6" ht="16.5">
      <c r="A507" s="30"/>
      <c r="B507" s="106"/>
      <c r="C507" s="131"/>
      <c r="D507" s="132"/>
      <c r="E507" s="276"/>
      <c r="F507" s="122"/>
    </row>
    <row r="508" spans="1:6" ht="16.5">
      <c r="A508" s="30"/>
      <c r="B508" s="152"/>
      <c r="C508" s="131"/>
      <c r="D508" s="132"/>
      <c r="E508" s="276"/>
      <c r="F508" s="122"/>
    </row>
    <row r="509" spans="1:6" ht="16.5">
      <c r="A509" s="30"/>
      <c r="B509" s="124"/>
      <c r="C509" s="131"/>
      <c r="D509" s="132"/>
      <c r="E509" s="276"/>
      <c r="F509" s="122"/>
    </row>
    <row r="510" spans="1:6" ht="16.5">
      <c r="A510" s="30"/>
      <c r="B510" s="152"/>
      <c r="C510" s="131"/>
      <c r="D510" s="132"/>
      <c r="E510" s="276"/>
      <c r="F510" s="122"/>
    </row>
    <row r="511" spans="1:6" ht="16.5">
      <c r="A511" s="30"/>
      <c r="B511" s="106"/>
      <c r="C511" s="160"/>
      <c r="D511" s="132"/>
      <c r="E511" s="276"/>
      <c r="F511" s="122"/>
    </row>
    <row r="512" spans="1:6" ht="16.5">
      <c r="A512" s="30"/>
      <c r="B512" s="126"/>
      <c r="C512" s="161"/>
      <c r="D512" s="125"/>
      <c r="E512" s="278"/>
      <c r="F512" s="126"/>
    </row>
    <row r="513" spans="1:6" ht="16.5">
      <c r="A513" s="30"/>
      <c r="B513" s="106"/>
      <c r="C513" s="131"/>
      <c r="D513" s="132"/>
      <c r="E513" s="276"/>
      <c r="F513" s="122"/>
    </row>
    <row r="514" spans="1:6" ht="16.5">
      <c r="A514" s="30"/>
      <c r="B514" s="124"/>
      <c r="C514" s="131"/>
      <c r="D514" s="132"/>
      <c r="E514" s="276"/>
      <c r="F514" s="122"/>
    </row>
    <row r="515" spans="1:6" ht="16.5">
      <c r="A515" s="30"/>
      <c r="B515" s="124"/>
      <c r="C515" s="131"/>
      <c r="D515" s="132"/>
      <c r="E515" s="276"/>
      <c r="F515" s="122"/>
    </row>
    <row r="516" spans="1:6" ht="16.5">
      <c r="A516" s="30"/>
      <c r="B516" s="124"/>
      <c r="C516" s="131"/>
      <c r="D516" s="132"/>
      <c r="E516" s="276"/>
      <c r="F516" s="122"/>
    </row>
    <row r="517" spans="1:6" ht="16.5">
      <c r="A517" s="30"/>
      <c r="B517" s="124"/>
      <c r="C517" s="131"/>
      <c r="D517" s="132"/>
      <c r="E517" s="276"/>
      <c r="F517" s="122"/>
    </row>
    <row r="518" spans="1:6" ht="16.5">
      <c r="A518" s="30"/>
      <c r="B518" s="124"/>
      <c r="C518" s="131"/>
      <c r="D518" s="132"/>
      <c r="E518" s="276"/>
      <c r="F518" s="122"/>
    </row>
    <row r="519" spans="1:6" ht="16.5">
      <c r="A519" s="30"/>
      <c r="B519" s="127" t="s">
        <v>248</v>
      </c>
      <c r="C519" s="131"/>
      <c r="D519" s="132"/>
      <c r="E519" s="276"/>
      <c r="F519" s="129"/>
    </row>
    <row r="520" spans="1:6" ht="18" thickBot="1">
      <c r="A520" s="30"/>
      <c r="B520" s="127" t="s">
        <v>249</v>
      </c>
      <c r="C520" s="131"/>
      <c r="D520" s="132"/>
      <c r="E520" s="276"/>
      <c r="F520" s="128">
        <f>SUM(F489:F519)</f>
        <v>0</v>
      </c>
    </row>
    <row r="521" spans="1:6" ht="18" thickTop="1">
      <c r="A521" s="30"/>
      <c r="B521" s="25"/>
      <c r="C521" s="57"/>
      <c r="D521" s="30"/>
      <c r="E521" s="273"/>
      <c r="F521" s="58"/>
    </row>
    <row r="522" spans="1:6" ht="16.5">
      <c r="A522" s="30"/>
      <c r="B522" s="25"/>
      <c r="C522" s="57"/>
      <c r="D522" s="30"/>
      <c r="E522" s="273"/>
      <c r="F522" s="58"/>
    </row>
    <row r="523" spans="1:6" ht="16.5">
      <c r="A523" s="30"/>
      <c r="B523" s="150" t="s">
        <v>258</v>
      </c>
      <c r="C523" s="57"/>
      <c r="D523" s="30"/>
      <c r="E523" s="273"/>
      <c r="F523" s="58"/>
    </row>
    <row r="524" spans="1:6" ht="16.5">
      <c r="A524" s="30"/>
      <c r="B524" s="25"/>
      <c r="C524" s="57"/>
      <c r="D524" s="30"/>
      <c r="E524" s="273"/>
      <c r="F524" s="58"/>
    </row>
    <row r="525" spans="1:6" ht="72">
      <c r="A525" s="30" t="s">
        <v>54</v>
      </c>
      <c r="B525" s="162" t="s">
        <v>546</v>
      </c>
      <c r="C525" s="215">
        <v>8</v>
      </c>
      <c r="D525" s="196" t="s">
        <v>41</v>
      </c>
      <c r="E525" s="279"/>
      <c r="F525" s="216">
        <f>E525*C525</f>
        <v>0</v>
      </c>
    </row>
    <row r="526" spans="1:6" ht="16.5">
      <c r="A526" s="30"/>
      <c r="B526" s="163"/>
      <c r="C526" s="57"/>
      <c r="D526" s="30"/>
      <c r="E526" s="280"/>
      <c r="F526" s="34"/>
    </row>
    <row r="527" spans="1:6" ht="18">
      <c r="A527" s="30" t="s">
        <v>55</v>
      </c>
      <c r="B527" s="162" t="s">
        <v>294</v>
      </c>
      <c r="C527" s="57">
        <v>1</v>
      </c>
      <c r="D527" s="30" t="s">
        <v>37</v>
      </c>
      <c r="E527" s="280"/>
      <c r="F527" s="133">
        <f>E527*C527</f>
        <v>0</v>
      </c>
    </row>
    <row r="528" spans="1:6" ht="16.5">
      <c r="A528" s="30"/>
      <c r="B528" s="164"/>
      <c r="C528" s="57"/>
      <c r="D528" s="30"/>
      <c r="E528" s="273"/>
      <c r="F528" s="58"/>
    </row>
    <row r="529" spans="1:6" ht="16.5">
      <c r="A529" s="30"/>
      <c r="B529" s="165"/>
      <c r="C529" s="57"/>
      <c r="D529" s="30"/>
      <c r="E529" s="273"/>
      <c r="F529" s="58"/>
    </row>
    <row r="530" spans="1:6" ht="16.5">
      <c r="A530" s="30"/>
      <c r="B530" s="164"/>
      <c r="C530" s="57"/>
      <c r="D530" s="30"/>
      <c r="E530" s="273"/>
      <c r="F530" s="58"/>
    </row>
    <row r="531" spans="1:6" ht="16.5">
      <c r="A531" s="30"/>
      <c r="B531" s="166"/>
      <c r="C531" s="57"/>
      <c r="D531" s="30"/>
      <c r="E531" s="273"/>
      <c r="F531" s="58"/>
    </row>
    <row r="532" spans="1:6" ht="16.5">
      <c r="A532" s="30"/>
      <c r="B532" s="165"/>
      <c r="C532" s="57"/>
      <c r="D532" s="30"/>
      <c r="E532" s="273"/>
      <c r="F532" s="58"/>
    </row>
    <row r="533" spans="1:6" ht="16.5">
      <c r="A533" s="30"/>
      <c r="B533" s="167"/>
      <c r="C533" s="57"/>
      <c r="D533" s="30"/>
      <c r="E533" s="273"/>
      <c r="F533" s="58"/>
    </row>
    <row r="534" spans="1:6" ht="16.5">
      <c r="A534" s="30"/>
      <c r="B534" s="167"/>
      <c r="C534" s="57"/>
      <c r="D534" s="30"/>
      <c r="E534" s="273"/>
      <c r="F534" s="58"/>
    </row>
    <row r="535" spans="1:6" ht="16.5">
      <c r="A535" s="30"/>
      <c r="B535" s="168"/>
      <c r="C535" s="57"/>
      <c r="D535" s="30"/>
      <c r="E535" s="273"/>
      <c r="F535" s="58"/>
    </row>
    <row r="536" spans="1:6" ht="16.5">
      <c r="A536" s="30"/>
      <c r="B536" s="168"/>
      <c r="C536" s="57"/>
      <c r="D536" s="30"/>
      <c r="E536" s="273"/>
      <c r="F536" s="58"/>
    </row>
    <row r="537" spans="1:6" ht="16.5">
      <c r="A537" s="30"/>
      <c r="B537" s="168"/>
      <c r="C537" s="57"/>
      <c r="D537" s="30"/>
      <c r="E537" s="273"/>
      <c r="F537" s="58"/>
    </row>
    <row r="538" spans="1:6" ht="16.5">
      <c r="A538" s="30"/>
      <c r="B538" s="168"/>
      <c r="C538" s="57"/>
      <c r="D538" s="30"/>
      <c r="E538" s="273"/>
      <c r="F538" s="58"/>
    </row>
    <row r="539" spans="1:6" ht="16.5">
      <c r="A539" s="30"/>
      <c r="B539" s="168"/>
      <c r="C539" s="57"/>
      <c r="D539" s="30"/>
      <c r="E539" s="273"/>
      <c r="F539" s="58"/>
    </row>
    <row r="540" spans="1:6" ht="16.5">
      <c r="A540" s="30"/>
      <c r="B540" s="25"/>
      <c r="C540" s="57"/>
      <c r="D540" s="30"/>
      <c r="E540" s="273"/>
      <c r="F540" s="58"/>
    </row>
    <row r="541" spans="1:6" ht="16.5">
      <c r="A541" s="30"/>
      <c r="B541" s="169"/>
      <c r="C541" s="57"/>
      <c r="D541" s="30"/>
      <c r="E541" s="273"/>
      <c r="F541" s="58"/>
    </row>
    <row r="542" spans="1:6" ht="16.5">
      <c r="A542" s="30"/>
      <c r="B542" s="170"/>
      <c r="C542" s="57"/>
      <c r="D542" s="30"/>
      <c r="E542" s="273"/>
      <c r="F542" s="58"/>
    </row>
    <row r="543" spans="1:6" ht="16.5">
      <c r="A543" s="30"/>
      <c r="B543" s="170"/>
      <c r="C543" s="57"/>
      <c r="D543" s="30"/>
      <c r="E543" s="273"/>
      <c r="F543" s="58"/>
    </row>
    <row r="544" spans="1:6" ht="16.5">
      <c r="A544" s="30"/>
      <c r="B544" s="170"/>
      <c r="C544" s="57"/>
      <c r="D544" s="30"/>
      <c r="E544" s="273"/>
      <c r="F544" s="58"/>
    </row>
    <row r="545" spans="1:6" ht="16.5">
      <c r="A545" s="30"/>
      <c r="B545" s="170"/>
      <c r="C545" s="57"/>
      <c r="D545" s="30"/>
      <c r="E545" s="273"/>
      <c r="F545" s="58"/>
    </row>
    <row r="546" spans="1:6" ht="16.5">
      <c r="A546" s="30"/>
      <c r="B546" s="170"/>
      <c r="C546" s="57"/>
      <c r="D546" s="30"/>
      <c r="E546" s="273"/>
      <c r="F546" s="58"/>
    </row>
    <row r="547" spans="1:6" ht="16.5">
      <c r="A547" s="30"/>
      <c r="B547" s="170"/>
      <c r="C547" s="57"/>
      <c r="D547" s="30"/>
      <c r="E547" s="273"/>
      <c r="F547" s="58"/>
    </row>
    <row r="548" spans="1:6" ht="16.5">
      <c r="A548" s="30"/>
      <c r="B548" s="170"/>
      <c r="C548" s="57"/>
      <c r="D548" s="30"/>
      <c r="E548" s="273"/>
      <c r="F548" s="58"/>
    </row>
    <row r="549" spans="1:6" ht="16.5">
      <c r="A549" s="30"/>
      <c r="B549" s="170"/>
      <c r="C549" s="57"/>
      <c r="D549" s="30"/>
      <c r="E549" s="273"/>
      <c r="F549" s="58"/>
    </row>
    <row r="550" spans="1:6" ht="16.5">
      <c r="A550" s="30"/>
      <c r="B550" s="170"/>
      <c r="C550" s="57"/>
      <c r="D550" s="30"/>
      <c r="E550" s="273"/>
      <c r="F550" s="58"/>
    </row>
    <row r="551" spans="1:6" ht="16.5">
      <c r="A551" s="30"/>
      <c r="B551" s="170"/>
      <c r="C551" s="57"/>
      <c r="D551" s="30"/>
      <c r="E551" s="273"/>
      <c r="F551" s="58"/>
    </row>
    <row r="552" spans="1:6" ht="16.5">
      <c r="A552" s="30"/>
      <c r="B552" s="170"/>
      <c r="C552" s="57"/>
      <c r="D552" s="30"/>
      <c r="E552" s="273"/>
      <c r="F552" s="58"/>
    </row>
    <row r="553" spans="1:6" ht="16.5">
      <c r="A553" s="30"/>
      <c r="B553" s="170"/>
      <c r="C553" s="57"/>
      <c r="D553" s="30"/>
      <c r="E553" s="273"/>
      <c r="F553" s="58"/>
    </row>
    <row r="554" spans="1:6" ht="16.5">
      <c r="A554" s="30"/>
      <c r="B554" s="170"/>
      <c r="C554" s="57"/>
      <c r="D554" s="30"/>
      <c r="E554" s="273"/>
      <c r="F554" s="58"/>
    </row>
    <row r="555" spans="1:6" ht="16.5">
      <c r="A555" s="30"/>
      <c r="B555" s="170"/>
      <c r="C555" s="57"/>
      <c r="D555" s="30"/>
      <c r="E555" s="273"/>
      <c r="F555" s="58"/>
    </row>
    <row r="556" spans="1:6" ht="16.5">
      <c r="A556" s="30"/>
      <c r="B556" s="170"/>
      <c r="C556" s="57"/>
      <c r="D556" s="30"/>
      <c r="E556" s="273"/>
      <c r="F556" s="58"/>
    </row>
    <row r="557" spans="1:6" ht="16.5">
      <c r="A557" s="30"/>
      <c r="B557" s="170"/>
      <c r="C557" s="57"/>
      <c r="D557" s="30"/>
      <c r="E557" s="273"/>
      <c r="F557" s="58"/>
    </row>
    <row r="558" spans="1:6" ht="16.5">
      <c r="A558" s="30"/>
      <c r="B558" s="170"/>
      <c r="C558" s="57"/>
      <c r="D558" s="30"/>
      <c r="E558" s="273"/>
      <c r="F558" s="58"/>
    </row>
    <row r="559" spans="1:6" ht="16.5">
      <c r="A559" s="30"/>
      <c r="B559" s="170"/>
      <c r="C559" s="57"/>
      <c r="D559" s="30"/>
      <c r="E559" s="273"/>
      <c r="F559" s="58"/>
    </row>
    <row r="560" spans="1:6" ht="16.5">
      <c r="A560" s="30"/>
      <c r="B560" s="170"/>
      <c r="C560" s="57"/>
      <c r="D560" s="30"/>
      <c r="E560" s="273"/>
      <c r="F560" s="58"/>
    </row>
    <row r="561" spans="1:6" ht="16.5">
      <c r="A561" s="30"/>
      <c r="B561" s="170"/>
      <c r="C561" s="57"/>
      <c r="D561" s="30"/>
      <c r="E561" s="273"/>
      <c r="F561" s="58"/>
    </row>
    <row r="562" spans="1:6" ht="18">
      <c r="A562" s="30"/>
      <c r="B562" s="171" t="s">
        <v>259</v>
      </c>
      <c r="C562" s="57"/>
      <c r="D562" s="30"/>
      <c r="E562" s="273"/>
      <c r="F562" s="58"/>
    </row>
    <row r="563" spans="1:6" ht="18">
      <c r="A563" s="30"/>
      <c r="B563" s="172" t="s">
        <v>260</v>
      </c>
      <c r="C563" s="57"/>
      <c r="D563" s="30"/>
      <c r="E563" s="273"/>
      <c r="F563" s="55">
        <f>SUM(F524:F561)</f>
        <v>0</v>
      </c>
    </row>
    <row r="564" spans="1:6" ht="16.5">
      <c r="A564" s="30"/>
      <c r="B564" s="25"/>
      <c r="C564" s="57"/>
      <c r="D564" s="30"/>
      <c r="E564" s="273"/>
      <c r="F564" s="58"/>
    </row>
    <row r="565" spans="1:6" ht="16.5">
      <c r="A565" s="30"/>
      <c r="B565" s="25"/>
      <c r="C565" s="57"/>
      <c r="D565" s="30"/>
      <c r="E565" s="273"/>
      <c r="F565" s="58"/>
    </row>
    <row r="566" spans="1:6" ht="16.5">
      <c r="A566" s="30"/>
      <c r="B566" s="25"/>
      <c r="C566" s="57"/>
      <c r="D566" s="30"/>
      <c r="E566" s="273"/>
      <c r="F566" s="58"/>
    </row>
    <row r="567" spans="1:6" ht="16.5">
      <c r="A567" s="30"/>
      <c r="B567" s="25"/>
      <c r="C567" s="57"/>
      <c r="D567" s="30"/>
      <c r="E567" s="273"/>
      <c r="F567" s="58"/>
    </row>
    <row r="568" spans="1:6" ht="16.5">
      <c r="A568" s="30"/>
      <c r="B568" s="25"/>
      <c r="C568" s="57"/>
      <c r="D568" s="30"/>
      <c r="E568" s="273"/>
      <c r="F568" s="58"/>
    </row>
    <row r="569" spans="1:6" ht="16.5">
      <c r="A569" s="30"/>
      <c r="B569" s="25"/>
      <c r="C569" s="57"/>
      <c r="D569" s="30"/>
      <c r="E569" s="273"/>
      <c r="F569" s="58"/>
    </row>
    <row r="570" spans="1:6" ht="16.5">
      <c r="A570" s="30"/>
      <c r="B570" s="65" t="s">
        <v>23</v>
      </c>
      <c r="C570" s="57"/>
      <c r="D570" s="30"/>
      <c r="E570" s="273"/>
      <c r="F570" s="58"/>
    </row>
    <row r="571" spans="1:6" ht="16.5">
      <c r="A571" s="30"/>
      <c r="B571" s="25"/>
      <c r="C571" s="41"/>
      <c r="D571" s="42"/>
      <c r="E571" s="273"/>
      <c r="F571" s="58"/>
    </row>
    <row r="572" spans="1:6" ht="16.5">
      <c r="A572" s="30"/>
      <c r="B572" s="39" t="s">
        <v>34</v>
      </c>
      <c r="C572" s="41"/>
      <c r="D572" s="42"/>
      <c r="E572" s="273"/>
      <c r="F572" s="58"/>
    </row>
    <row r="573" spans="1:6" ht="16.5">
      <c r="A573" s="30"/>
      <c r="B573" s="65"/>
      <c r="C573" s="41"/>
      <c r="D573" s="42"/>
      <c r="E573" s="273"/>
      <c r="F573" s="58"/>
    </row>
    <row r="574" spans="1:6" ht="16.5">
      <c r="A574" s="30"/>
      <c r="B574" s="65" t="s">
        <v>0</v>
      </c>
      <c r="C574" s="41"/>
      <c r="D574" s="42"/>
      <c r="E574" s="273"/>
      <c r="F574" s="58"/>
    </row>
    <row r="575" spans="1:6" ht="16.5">
      <c r="A575" s="30"/>
      <c r="B575" s="65" t="s">
        <v>1</v>
      </c>
      <c r="C575" s="41"/>
      <c r="D575" s="42"/>
      <c r="E575" s="273"/>
      <c r="F575" s="58"/>
    </row>
    <row r="576" spans="1:6" ht="16.5">
      <c r="A576" s="30"/>
      <c r="C576" s="41"/>
      <c r="D576" s="42"/>
      <c r="E576" s="273"/>
      <c r="F576" s="58"/>
    </row>
    <row r="577" spans="1:6" ht="16.5">
      <c r="A577" s="30"/>
      <c r="B577" s="65" t="s">
        <v>495</v>
      </c>
      <c r="C577" s="41"/>
      <c r="D577" s="42"/>
      <c r="E577" s="273"/>
      <c r="F577" s="58"/>
    </row>
    <row r="578" spans="1:6" ht="16.5">
      <c r="A578" s="30"/>
      <c r="B578" s="65"/>
      <c r="C578" s="41"/>
      <c r="D578" s="42"/>
      <c r="E578" s="273"/>
      <c r="F578" s="58"/>
    </row>
    <row r="579" spans="1:6" ht="16.5">
      <c r="A579" s="30"/>
      <c r="B579" s="65" t="s">
        <v>113</v>
      </c>
      <c r="C579" s="41"/>
      <c r="D579" s="42"/>
      <c r="E579" s="273"/>
      <c r="F579" s="58"/>
    </row>
    <row r="580" spans="1:6" ht="16.5">
      <c r="A580" s="30" t="s">
        <v>54</v>
      </c>
      <c r="B580" s="35" t="s">
        <v>8</v>
      </c>
      <c r="C580" s="41"/>
      <c r="D580" s="42"/>
      <c r="E580" s="273"/>
      <c r="F580" s="58"/>
    </row>
    <row r="581" spans="1:6" ht="16.5">
      <c r="A581" s="30"/>
      <c r="B581" s="35" t="s">
        <v>114</v>
      </c>
      <c r="C581" s="41">
        <v>230</v>
      </c>
      <c r="D581" s="42" t="s">
        <v>40</v>
      </c>
      <c r="E581" s="273"/>
      <c r="F581" s="133">
        <f>C581*E581</f>
        <v>0</v>
      </c>
    </row>
    <row r="582" spans="1:5" ht="16.5">
      <c r="A582" s="30"/>
      <c r="C582" s="41"/>
      <c r="D582" s="42"/>
      <c r="E582" s="273"/>
    </row>
    <row r="583" spans="1:5" ht="16.5">
      <c r="A583" s="30"/>
      <c r="B583" s="39" t="s">
        <v>496</v>
      </c>
      <c r="C583" s="41"/>
      <c r="D583" s="42"/>
      <c r="E583" s="273"/>
    </row>
    <row r="584" spans="1:5" ht="16.5">
      <c r="A584" s="30"/>
      <c r="C584" s="41"/>
      <c r="D584" s="42"/>
      <c r="E584" s="273"/>
    </row>
    <row r="585" spans="1:6" ht="16.5">
      <c r="A585" s="30" t="s">
        <v>55</v>
      </c>
      <c r="B585" s="35" t="s">
        <v>497</v>
      </c>
      <c r="C585" s="41">
        <v>120</v>
      </c>
      <c r="D585" s="42" t="s">
        <v>40</v>
      </c>
      <c r="E585" s="273"/>
      <c r="F585" s="133">
        <f>C585*E585</f>
        <v>0</v>
      </c>
    </row>
    <row r="586" spans="1:6" ht="16.5">
      <c r="A586" s="30"/>
      <c r="B586" s="65"/>
      <c r="C586" s="41"/>
      <c r="D586" s="42"/>
      <c r="E586" s="273"/>
      <c r="F586" s="58"/>
    </row>
    <row r="587" spans="1:6" ht="16.5">
      <c r="A587" s="30"/>
      <c r="B587" s="52" t="s">
        <v>5</v>
      </c>
      <c r="C587" s="41"/>
      <c r="D587" s="42"/>
      <c r="E587" s="273"/>
      <c r="F587" s="58"/>
    </row>
    <row r="588" spans="1:6" ht="16.5">
      <c r="A588" s="30"/>
      <c r="B588" s="52"/>
      <c r="C588" s="41"/>
      <c r="D588" s="42"/>
      <c r="E588" s="273"/>
      <c r="F588" s="58"/>
    </row>
    <row r="589" spans="1:6" ht="16.5">
      <c r="A589" s="30"/>
      <c r="B589" s="143" t="s">
        <v>261</v>
      </c>
      <c r="C589" s="41"/>
      <c r="D589" s="42"/>
      <c r="E589" s="273"/>
      <c r="F589" s="58"/>
    </row>
    <row r="590" spans="1:6" ht="16.5">
      <c r="A590" s="30"/>
      <c r="B590" s="143" t="s">
        <v>529</v>
      </c>
      <c r="C590" s="41"/>
      <c r="D590" s="42"/>
      <c r="E590" s="273"/>
      <c r="F590" s="58"/>
    </row>
    <row r="591" spans="1:6" ht="16.5">
      <c r="A591" s="30"/>
      <c r="B591" s="143" t="s">
        <v>498</v>
      </c>
      <c r="C591" s="41"/>
      <c r="D591" s="42"/>
      <c r="E591" s="273"/>
      <c r="F591" s="58"/>
    </row>
    <row r="592" spans="1:6" ht="16.5">
      <c r="A592" s="30"/>
      <c r="B592" s="65"/>
      <c r="C592" s="41"/>
      <c r="D592" s="42"/>
      <c r="E592" s="273"/>
      <c r="F592" s="58"/>
    </row>
    <row r="593" spans="1:6" ht="16.5">
      <c r="A593" s="30"/>
      <c r="B593" s="65" t="s">
        <v>6</v>
      </c>
      <c r="C593" s="41"/>
      <c r="D593" s="42"/>
      <c r="E593" s="273"/>
      <c r="F593" s="58"/>
    </row>
    <row r="594" spans="1:6" ht="16.5">
      <c r="A594" s="30"/>
      <c r="B594" s="65"/>
      <c r="C594" s="41"/>
      <c r="D594" s="42"/>
      <c r="E594" s="273"/>
      <c r="F594" s="58"/>
    </row>
    <row r="595" spans="1:6" ht="16.5">
      <c r="A595" s="30" t="s">
        <v>57</v>
      </c>
      <c r="B595" s="35" t="s">
        <v>7</v>
      </c>
      <c r="C595" s="41">
        <f>C585</f>
        <v>120</v>
      </c>
      <c r="D595" s="42" t="s">
        <v>40</v>
      </c>
      <c r="E595" s="273"/>
      <c r="F595" s="133">
        <f>C595*E595</f>
        <v>0</v>
      </c>
    </row>
    <row r="596" spans="1:6" ht="16.5">
      <c r="A596" s="30"/>
      <c r="C596" s="41"/>
      <c r="D596" s="42"/>
      <c r="E596" s="273"/>
      <c r="F596" s="58"/>
    </row>
    <row r="597" spans="1:6" ht="16.5">
      <c r="A597" s="30" t="s">
        <v>58</v>
      </c>
      <c r="B597" s="25" t="s">
        <v>35</v>
      </c>
      <c r="C597" s="70">
        <v>98</v>
      </c>
      <c r="D597" s="66" t="s">
        <v>41</v>
      </c>
      <c r="E597" s="273"/>
      <c r="F597" s="133">
        <f>C597*E597</f>
        <v>0</v>
      </c>
    </row>
    <row r="598" spans="1:5" ht="16.5">
      <c r="A598" s="30"/>
      <c r="B598" s="25"/>
      <c r="E598" s="274"/>
    </row>
    <row r="599" spans="1:6" ht="16.5">
      <c r="A599" s="30"/>
      <c r="B599" s="39" t="s">
        <v>33</v>
      </c>
      <c r="C599" s="41"/>
      <c r="D599" s="42"/>
      <c r="E599" s="273"/>
      <c r="F599" s="58"/>
    </row>
    <row r="600" spans="1:6" ht="16.5">
      <c r="A600" s="30"/>
      <c r="B600" s="39"/>
      <c r="C600" s="41"/>
      <c r="D600" s="42"/>
      <c r="E600" s="273"/>
      <c r="F600" s="58"/>
    </row>
    <row r="601" spans="1:6" ht="16.5">
      <c r="A601" s="30"/>
      <c r="B601" s="65" t="s">
        <v>5</v>
      </c>
      <c r="C601" s="41"/>
      <c r="D601" s="42"/>
      <c r="E601" s="273"/>
      <c r="F601" s="58"/>
    </row>
    <row r="602" spans="1:6" ht="16.5">
      <c r="A602" s="30"/>
      <c r="B602" s="65"/>
      <c r="C602" s="41"/>
      <c r="D602" s="42"/>
      <c r="E602" s="273"/>
      <c r="F602" s="58"/>
    </row>
    <row r="603" spans="1:6" ht="16.5">
      <c r="A603" s="30"/>
      <c r="B603" s="143" t="s">
        <v>261</v>
      </c>
      <c r="C603" s="41"/>
      <c r="D603" s="42"/>
      <c r="E603" s="273"/>
      <c r="F603" s="58"/>
    </row>
    <row r="604" spans="1:6" ht="16.5">
      <c r="A604" s="30"/>
      <c r="B604" s="143" t="s">
        <v>262</v>
      </c>
      <c r="C604" s="41"/>
      <c r="D604" s="42"/>
      <c r="E604" s="273"/>
      <c r="F604" s="58"/>
    </row>
    <row r="605" spans="1:6" ht="16.5">
      <c r="A605" s="30"/>
      <c r="B605" s="143" t="s">
        <v>70</v>
      </c>
      <c r="C605" s="41"/>
      <c r="D605" s="42"/>
      <c r="E605" s="273"/>
      <c r="F605" s="58"/>
    </row>
    <row r="606" spans="1:6" ht="16.5">
      <c r="A606" s="30"/>
      <c r="B606" s="65"/>
      <c r="C606" s="41"/>
      <c r="D606" s="42"/>
      <c r="E606" s="273"/>
      <c r="F606" s="58"/>
    </row>
    <row r="607" spans="1:6" ht="16.5">
      <c r="A607" s="30"/>
      <c r="B607" s="65" t="s">
        <v>6</v>
      </c>
      <c r="C607" s="41"/>
      <c r="D607" s="42"/>
      <c r="E607" s="273"/>
      <c r="F607" s="58"/>
    </row>
    <row r="608" spans="1:6" ht="16.5">
      <c r="A608" s="30" t="s">
        <v>60</v>
      </c>
      <c r="B608" s="35" t="s">
        <v>7</v>
      </c>
      <c r="C608" s="41">
        <v>233</v>
      </c>
      <c r="D608" s="42" t="s">
        <v>40</v>
      </c>
      <c r="E608" s="273"/>
      <c r="F608" s="133">
        <f>C608*E608</f>
        <v>0</v>
      </c>
    </row>
    <row r="609" spans="1:6" ht="16.5">
      <c r="A609" s="30"/>
      <c r="C609" s="41"/>
      <c r="D609" s="42"/>
      <c r="E609" s="273"/>
      <c r="F609" s="133">
        <f>C609*E609</f>
        <v>0</v>
      </c>
    </row>
    <row r="610" spans="1:6" ht="16.5">
      <c r="A610" s="30" t="s">
        <v>61</v>
      </c>
      <c r="B610" s="25" t="s">
        <v>35</v>
      </c>
      <c r="C610" s="70">
        <v>58</v>
      </c>
      <c r="D610" s="66" t="s">
        <v>41</v>
      </c>
      <c r="E610" s="273"/>
      <c r="F610" s="133">
        <f>C610*E610</f>
        <v>0</v>
      </c>
    </row>
    <row r="611" spans="1:6" ht="16.5">
      <c r="A611" s="30"/>
      <c r="B611" s="25"/>
      <c r="C611" s="70"/>
      <c r="D611" s="66"/>
      <c r="E611" s="273"/>
      <c r="F611" s="133">
        <f>C611*E611</f>
        <v>0</v>
      </c>
    </row>
    <row r="612" spans="1:6" ht="16.5">
      <c r="A612" s="47" t="s">
        <v>62</v>
      </c>
      <c r="B612" s="35" t="s">
        <v>350</v>
      </c>
      <c r="C612" s="41">
        <v>58</v>
      </c>
      <c r="D612" s="42" t="s">
        <v>40</v>
      </c>
      <c r="E612" s="273"/>
      <c r="F612" s="133">
        <f>C612*E612</f>
        <v>0</v>
      </c>
    </row>
    <row r="613" spans="3:6" ht="16.5">
      <c r="C613" s="41"/>
      <c r="D613" s="42"/>
      <c r="E613" s="273"/>
      <c r="F613" s="133"/>
    </row>
    <row r="614" spans="3:6" ht="16.5">
      <c r="C614" s="41"/>
      <c r="D614" s="42"/>
      <c r="E614" s="273"/>
      <c r="F614" s="133"/>
    </row>
    <row r="615" spans="3:6" ht="16.5">
      <c r="C615" s="41"/>
      <c r="D615" s="42"/>
      <c r="E615" s="273"/>
      <c r="F615" s="133"/>
    </row>
    <row r="616" spans="3:6" ht="16.5">
      <c r="C616" s="41"/>
      <c r="D616" s="42"/>
      <c r="E616" s="273"/>
      <c r="F616" s="133"/>
    </row>
    <row r="617" spans="3:6" ht="16.5">
      <c r="C617" s="41"/>
      <c r="D617" s="42"/>
      <c r="E617" s="273"/>
      <c r="F617" s="133"/>
    </row>
    <row r="618" spans="3:6" ht="16.5">
      <c r="C618" s="41"/>
      <c r="D618" s="42"/>
      <c r="E618" s="273"/>
      <c r="F618" s="133"/>
    </row>
    <row r="619" spans="3:6" ht="16.5">
      <c r="C619" s="41"/>
      <c r="D619" s="42"/>
      <c r="E619" s="273"/>
      <c r="F619" s="133"/>
    </row>
    <row r="620" spans="3:6" ht="16.5">
      <c r="C620" s="41"/>
      <c r="D620" s="42"/>
      <c r="E620" s="273"/>
      <c r="F620" s="133"/>
    </row>
    <row r="621" spans="3:6" ht="16.5">
      <c r="C621" s="41"/>
      <c r="D621" s="42"/>
      <c r="E621" s="273"/>
      <c r="F621" s="133"/>
    </row>
    <row r="622" spans="3:6" ht="16.5">
      <c r="C622" s="41"/>
      <c r="D622" s="42"/>
      <c r="E622" s="273"/>
      <c r="F622" s="133"/>
    </row>
    <row r="623" spans="5:6" ht="16.5">
      <c r="E623" s="274"/>
      <c r="F623" s="58"/>
    </row>
    <row r="624" spans="1:6" ht="16.5">
      <c r="A624" s="30"/>
      <c r="B624" s="48" t="s">
        <v>23</v>
      </c>
      <c r="C624" s="41"/>
      <c r="D624" s="42"/>
      <c r="E624" s="273"/>
      <c r="F624" s="138"/>
    </row>
    <row r="625" spans="1:6" ht="18" thickBot="1">
      <c r="A625" s="30"/>
      <c r="B625" s="48" t="s">
        <v>18</v>
      </c>
      <c r="C625" s="41"/>
      <c r="D625" s="42"/>
      <c r="E625" s="273"/>
      <c r="F625" s="139">
        <f>SUM(F580:F624)</f>
        <v>0</v>
      </c>
    </row>
    <row r="626" spans="1:6" ht="18" thickTop="1">
      <c r="A626" s="30"/>
      <c r="B626" s="48"/>
      <c r="C626" s="41"/>
      <c r="D626" s="42"/>
      <c r="E626" s="273"/>
      <c r="F626" s="55"/>
    </row>
    <row r="627" spans="1:6" ht="16.5">
      <c r="A627" s="30"/>
      <c r="B627" s="48"/>
      <c r="C627" s="41"/>
      <c r="D627" s="42"/>
      <c r="E627" s="273"/>
      <c r="F627" s="55"/>
    </row>
    <row r="628" spans="1:6" ht="16.5">
      <c r="A628" s="30"/>
      <c r="B628" s="48"/>
      <c r="C628" s="41"/>
      <c r="D628" s="42"/>
      <c r="E628" s="273"/>
      <c r="F628" s="55"/>
    </row>
    <row r="629" spans="1:6" ht="16.5">
      <c r="A629" s="30"/>
      <c r="B629" s="39" t="s">
        <v>24</v>
      </c>
      <c r="C629" s="41"/>
      <c r="D629" s="42"/>
      <c r="E629" s="273"/>
      <c r="F629" s="58"/>
    </row>
    <row r="630" spans="1:6" ht="16.5">
      <c r="A630" s="30"/>
      <c r="B630" s="58"/>
      <c r="C630" s="70"/>
      <c r="D630" s="66"/>
      <c r="E630" s="273"/>
      <c r="F630" s="58"/>
    </row>
    <row r="631" spans="1:6" ht="16.5">
      <c r="A631" s="30"/>
      <c r="B631" s="52" t="s">
        <v>36</v>
      </c>
      <c r="C631" s="70"/>
      <c r="D631" s="66"/>
      <c r="E631" s="273"/>
      <c r="F631" s="58"/>
    </row>
    <row r="632" spans="1:6" ht="16.5">
      <c r="A632" s="30"/>
      <c r="B632" s="52"/>
      <c r="C632" s="70"/>
      <c r="D632" s="66"/>
      <c r="E632" s="273"/>
      <c r="F632" s="58"/>
    </row>
    <row r="633" spans="1:6" ht="16.5">
      <c r="A633" s="30"/>
      <c r="B633" s="67" t="s">
        <v>499</v>
      </c>
      <c r="C633" s="70"/>
      <c r="D633" s="66"/>
      <c r="E633" s="273"/>
      <c r="F633" s="58"/>
    </row>
    <row r="634" spans="1:6" ht="16.5">
      <c r="A634" s="30"/>
      <c r="B634" s="67" t="s">
        <v>500</v>
      </c>
      <c r="C634" s="70"/>
      <c r="D634" s="66"/>
      <c r="E634" s="273"/>
      <c r="F634" s="58"/>
    </row>
    <row r="635" spans="1:6" ht="16.5">
      <c r="A635" s="30"/>
      <c r="B635" s="52"/>
      <c r="C635" s="70"/>
      <c r="D635" s="66"/>
      <c r="E635" s="273"/>
      <c r="F635" s="58"/>
    </row>
    <row r="636" spans="1:6" ht="16.5">
      <c r="A636" s="30" t="s">
        <v>54</v>
      </c>
      <c r="B636" s="25" t="s">
        <v>9</v>
      </c>
      <c r="C636" s="70"/>
      <c r="D636" s="66"/>
      <c r="E636" s="273"/>
      <c r="F636" s="58"/>
    </row>
    <row r="637" spans="1:6" ht="18.75">
      <c r="A637" s="30"/>
      <c r="B637" s="25" t="s">
        <v>361</v>
      </c>
      <c r="C637" s="70">
        <f>108-32</f>
        <v>76</v>
      </c>
      <c r="D637" s="66" t="s">
        <v>40</v>
      </c>
      <c r="E637" s="273"/>
      <c r="F637" s="133">
        <f>C637*E637</f>
        <v>0</v>
      </c>
    </row>
    <row r="638" spans="1:6" ht="16.5">
      <c r="A638" s="30"/>
      <c r="B638" s="58"/>
      <c r="C638" s="70"/>
      <c r="D638" s="66"/>
      <c r="E638" s="273"/>
      <c r="F638" s="58"/>
    </row>
    <row r="639" spans="1:6" ht="16.5">
      <c r="A639" s="30" t="s">
        <v>55</v>
      </c>
      <c r="B639" s="25" t="s">
        <v>44</v>
      </c>
      <c r="C639" s="70"/>
      <c r="D639" s="66"/>
      <c r="E639" s="273"/>
      <c r="F639" s="58"/>
    </row>
    <row r="640" spans="1:6" ht="16.5">
      <c r="A640" s="30"/>
      <c r="B640" s="25" t="s">
        <v>45</v>
      </c>
      <c r="C640" s="70">
        <v>112</v>
      </c>
      <c r="D640" s="66" t="s">
        <v>46</v>
      </c>
      <c r="E640" s="273"/>
      <c r="F640" s="133">
        <f>C640*E640</f>
        <v>0</v>
      </c>
    </row>
    <row r="641" spans="1:6" ht="16.5">
      <c r="A641" s="30"/>
      <c r="B641" s="58"/>
      <c r="C641" s="70"/>
      <c r="D641" s="66"/>
      <c r="E641" s="273"/>
      <c r="F641" s="58"/>
    </row>
    <row r="642" spans="1:6" ht="16.5">
      <c r="A642" s="30"/>
      <c r="B642" s="65" t="s">
        <v>2</v>
      </c>
      <c r="C642" s="41"/>
      <c r="D642" s="42"/>
      <c r="E642" s="273"/>
      <c r="F642" s="58"/>
    </row>
    <row r="643" spans="1:6" ht="16.5">
      <c r="A643" s="30"/>
      <c r="B643" s="65" t="s">
        <v>3</v>
      </c>
      <c r="C643" s="41"/>
      <c r="D643" s="42"/>
      <c r="E643" s="273"/>
      <c r="F643" s="58"/>
    </row>
    <row r="644" spans="1:6" ht="16.5">
      <c r="A644" s="30"/>
      <c r="B644" s="65"/>
      <c r="C644" s="41"/>
      <c r="D644" s="42"/>
      <c r="E644" s="273"/>
      <c r="F644" s="58"/>
    </row>
    <row r="645" spans="1:6" ht="16.5">
      <c r="A645" s="30"/>
      <c r="B645" s="52" t="s">
        <v>269</v>
      </c>
      <c r="C645" s="70"/>
      <c r="D645" s="66"/>
      <c r="E645" s="281"/>
      <c r="F645" s="56"/>
    </row>
    <row r="646" spans="1:6" ht="16.5">
      <c r="A646" s="30"/>
      <c r="B646" s="52"/>
      <c r="C646" s="70"/>
      <c r="D646" s="66"/>
      <c r="E646" s="281"/>
      <c r="F646" s="56"/>
    </row>
    <row r="647" spans="1:6" ht="16.5">
      <c r="A647" s="30" t="s">
        <v>58</v>
      </c>
      <c r="B647" s="25" t="s">
        <v>286</v>
      </c>
      <c r="C647" s="70">
        <v>2</v>
      </c>
      <c r="D647" s="66" t="s">
        <v>40</v>
      </c>
      <c r="E647" s="281"/>
      <c r="F647" s="133">
        <f>C647*E647</f>
        <v>0</v>
      </c>
    </row>
    <row r="648" spans="1:6" ht="16.5">
      <c r="A648" s="30"/>
      <c r="B648" s="25"/>
      <c r="C648" s="70"/>
      <c r="D648" s="66"/>
      <c r="E648" s="281"/>
      <c r="F648" s="56"/>
    </row>
    <row r="649" spans="1:6" ht="16.5">
      <c r="A649" s="30"/>
      <c r="B649" s="52" t="s">
        <v>284</v>
      </c>
      <c r="C649" s="70"/>
      <c r="D649" s="66"/>
      <c r="E649" s="281"/>
      <c r="F649" s="56"/>
    </row>
    <row r="650" spans="1:6" ht="16.5">
      <c r="A650" s="30"/>
      <c r="B650" s="52"/>
      <c r="C650" s="70"/>
      <c r="D650" s="66"/>
      <c r="E650" s="281"/>
      <c r="F650" s="56"/>
    </row>
    <row r="651" spans="1:6" ht="16.5">
      <c r="A651" s="30" t="s">
        <v>59</v>
      </c>
      <c r="B651" s="25" t="s">
        <v>281</v>
      </c>
      <c r="C651" s="70"/>
      <c r="D651" s="66"/>
      <c r="E651" s="281"/>
      <c r="F651" s="56"/>
    </row>
    <row r="652" spans="1:6" ht="16.5">
      <c r="A652" s="30"/>
      <c r="B652" s="25" t="s">
        <v>282</v>
      </c>
      <c r="C652" s="70"/>
      <c r="D652" s="66"/>
      <c r="E652" s="281"/>
      <c r="F652" s="56"/>
    </row>
    <row r="653" spans="1:6" ht="16.5">
      <c r="A653" s="30"/>
      <c r="B653" s="25" t="s">
        <v>283</v>
      </c>
      <c r="C653" s="70">
        <v>52</v>
      </c>
      <c r="D653" s="66" t="s">
        <v>40</v>
      </c>
      <c r="E653" s="281"/>
      <c r="F653" s="133">
        <f>C653*E653</f>
        <v>0</v>
      </c>
    </row>
    <row r="654" spans="1:6" ht="16.5">
      <c r="A654" s="30"/>
      <c r="B654" s="25"/>
      <c r="C654" s="70"/>
      <c r="D654" s="66"/>
      <c r="E654" s="281"/>
      <c r="F654" s="56"/>
    </row>
    <row r="655" spans="1:6" ht="16.5">
      <c r="A655" s="30"/>
      <c r="B655" s="52" t="s">
        <v>285</v>
      </c>
      <c r="C655" s="70"/>
      <c r="D655" s="66"/>
      <c r="E655" s="281"/>
      <c r="F655" s="56"/>
    </row>
    <row r="656" spans="1:6" ht="16.5">
      <c r="A656" s="30"/>
      <c r="B656" s="52"/>
      <c r="C656" s="70"/>
      <c r="D656" s="66"/>
      <c r="E656" s="281"/>
      <c r="F656" s="56"/>
    </row>
    <row r="657" spans="1:6" ht="16.5">
      <c r="A657" s="30"/>
      <c r="B657" s="25" t="s">
        <v>270</v>
      </c>
      <c r="C657" s="70"/>
      <c r="D657" s="66"/>
      <c r="E657" s="281"/>
      <c r="F657" s="56"/>
    </row>
    <row r="658" spans="1:6" ht="16.5">
      <c r="A658" s="30"/>
      <c r="B658" s="25" t="s">
        <v>272</v>
      </c>
      <c r="C658" s="70"/>
      <c r="D658" s="66"/>
      <c r="E658" s="281"/>
      <c r="F658" s="58"/>
    </row>
    <row r="659" spans="1:6" ht="16.5">
      <c r="A659" s="30"/>
      <c r="B659" s="52" t="s">
        <v>271</v>
      </c>
      <c r="C659" s="70"/>
      <c r="D659" s="66"/>
      <c r="E659" s="273"/>
      <c r="F659" s="58"/>
    </row>
    <row r="660" spans="1:6" ht="16.5">
      <c r="A660" s="30"/>
      <c r="B660" s="52" t="s">
        <v>273</v>
      </c>
      <c r="C660" s="70"/>
      <c r="D660" s="66"/>
      <c r="E660" s="273"/>
      <c r="F660" s="58"/>
    </row>
    <row r="661" spans="1:6" ht="16.5">
      <c r="A661" s="30"/>
      <c r="B661" s="52" t="s">
        <v>274</v>
      </c>
      <c r="C661" s="70"/>
      <c r="D661" s="66"/>
      <c r="E661" s="273"/>
      <c r="F661" s="58"/>
    </row>
    <row r="662" spans="1:6" ht="16.5">
      <c r="A662" s="30"/>
      <c r="B662" s="52" t="s">
        <v>275</v>
      </c>
      <c r="C662" s="70"/>
      <c r="D662" s="66"/>
      <c r="E662" s="273"/>
      <c r="F662" s="58"/>
    </row>
    <row r="663" spans="1:6" ht="16.5">
      <c r="A663" s="30"/>
      <c r="B663" s="25" t="s">
        <v>276</v>
      </c>
      <c r="C663" s="70"/>
      <c r="D663" s="66"/>
      <c r="E663" s="273"/>
      <c r="F663" s="58"/>
    </row>
    <row r="664" spans="1:6" ht="16.5">
      <c r="A664" s="30"/>
      <c r="B664" s="25" t="s">
        <v>278</v>
      </c>
      <c r="C664" s="70"/>
      <c r="D664" s="66"/>
      <c r="E664" s="273"/>
      <c r="F664" s="58"/>
    </row>
    <row r="665" spans="1:6" ht="16.5">
      <c r="A665" s="30"/>
      <c r="B665" s="25" t="s">
        <v>277</v>
      </c>
      <c r="C665" s="70"/>
      <c r="D665" s="66"/>
      <c r="E665" s="273"/>
      <c r="F665" s="58"/>
    </row>
    <row r="666" spans="1:6" ht="16.5">
      <c r="A666" s="30"/>
      <c r="B666" s="25" t="s">
        <v>265</v>
      </c>
      <c r="C666" s="70"/>
      <c r="D666" s="66"/>
      <c r="E666" s="273"/>
      <c r="F666" s="58"/>
    </row>
    <row r="667" spans="1:6" ht="16.5">
      <c r="A667" s="30"/>
      <c r="B667" s="25" t="s">
        <v>266</v>
      </c>
      <c r="C667" s="70"/>
      <c r="D667" s="66"/>
      <c r="E667" s="273"/>
      <c r="F667" s="58"/>
    </row>
    <row r="668" spans="1:6" ht="16.5">
      <c r="A668" s="30"/>
      <c r="B668" s="25" t="s">
        <v>267</v>
      </c>
      <c r="C668" s="70"/>
      <c r="D668" s="66"/>
      <c r="E668" s="273"/>
      <c r="F668" s="58"/>
    </row>
    <row r="669" spans="1:6" ht="16.5">
      <c r="A669" s="30"/>
      <c r="B669" s="25" t="s">
        <v>268</v>
      </c>
      <c r="C669" s="70"/>
      <c r="D669" s="66"/>
      <c r="E669" s="273"/>
      <c r="F669" s="58"/>
    </row>
    <row r="670" spans="1:6" ht="16.5">
      <c r="A670" s="30"/>
      <c r="B670" s="25" t="s">
        <v>279</v>
      </c>
      <c r="C670" s="70"/>
      <c r="D670" s="66"/>
      <c r="E670" s="273"/>
      <c r="F670" s="58"/>
    </row>
    <row r="671" spans="1:6" ht="16.5">
      <c r="A671" s="30"/>
      <c r="B671" s="25" t="s">
        <v>280</v>
      </c>
      <c r="C671" s="70"/>
      <c r="E671" s="273"/>
      <c r="F671" s="58"/>
    </row>
    <row r="672" spans="1:6" ht="16.5">
      <c r="A672" s="30"/>
      <c r="B672" s="25"/>
      <c r="C672" s="70"/>
      <c r="E672" s="273"/>
      <c r="F672" s="58"/>
    </row>
    <row r="673" spans="1:6" ht="16.5">
      <c r="A673" s="30" t="s">
        <v>60</v>
      </c>
      <c r="B673" s="25" t="s">
        <v>367</v>
      </c>
      <c r="C673" s="70">
        <v>52</v>
      </c>
      <c r="D673" s="66" t="s">
        <v>40</v>
      </c>
      <c r="E673" s="273"/>
      <c r="F673" s="133">
        <f>C673*E673</f>
        <v>0</v>
      </c>
    </row>
    <row r="674" spans="1:6" ht="16.5">
      <c r="A674" s="30"/>
      <c r="B674" s="25"/>
      <c r="C674" s="70"/>
      <c r="D674" s="66"/>
      <c r="E674" s="273"/>
      <c r="F674" s="133"/>
    </row>
    <row r="675" spans="1:6" ht="16.5">
      <c r="A675" s="30"/>
      <c r="B675" s="25"/>
      <c r="C675" s="70"/>
      <c r="D675" s="66"/>
      <c r="E675" s="273"/>
      <c r="F675" s="133"/>
    </row>
    <row r="676" spans="1:6" ht="16.5">
      <c r="A676" s="30"/>
      <c r="B676" s="25"/>
      <c r="C676" s="70"/>
      <c r="D676" s="66"/>
      <c r="E676" s="273"/>
      <c r="F676" s="133"/>
    </row>
    <row r="677" spans="1:6" ht="16.5">
      <c r="A677" s="30"/>
      <c r="B677" s="25"/>
      <c r="C677" s="70"/>
      <c r="D677" s="66"/>
      <c r="E677" s="273"/>
      <c r="F677" s="133"/>
    </row>
    <row r="678" spans="1:6" ht="16.5">
      <c r="A678" s="30"/>
      <c r="B678" s="25"/>
      <c r="C678" s="70"/>
      <c r="D678" s="66"/>
      <c r="E678" s="273"/>
      <c r="F678" s="133"/>
    </row>
    <row r="679" spans="1:6" ht="16.5">
      <c r="A679" s="30"/>
      <c r="B679" s="25"/>
      <c r="C679" s="70"/>
      <c r="D679" s="66"/>
      <c r="E679" s="273"/>
      <c r="F679" s="133"/>
    </row>
    <row r="680" spans="1:6" s="3" customFormat="1" ht="16.5">
      <c r="A680" s="30"/>
      <c r="B680" s="48" t="s">
        <v>19</v>
      </c>
      <c r="C680" s="41"/>
      <c r="D680" s="42"/>
      <c r="E680" s="273"/>
      <c r="F680" s="140"/>
    </row>
    <row r="681" spans="1:6" ht="18" thickBot="1">
      <c r="A681" s="30"/>
      <c r="B681" s="48" t="s">
        <v>18</v>
      </c>
      <c r="C681" s="41"/>
      <c r="D681" s="42"/>
      <c r="E681" s="273"/>
      <c r="F681" s="139">
        <f>SUM(F637:F680)</f>
        <v>0</v>
      </c>
    </row>
    <row r="682" spans="1:6" ht="18" thickTop="1">
      <c r="A682" s="30"/>
      <c r="B682" s="48"/>
      <c r="C682" s="41"/>
      <c r="D682" s="42"/>
      <c r="E682" s="273"/>
      <c r="F682" s="55"/>
    </row>
    <row r="683" spans="1:6" ht="16.5">
      <c r="A683" s="30"/>
      <c r="B683" s="48"/>
      <c r="C683" s="41"/>
      <c r="D683" s="42"/>
      <c r="E683" s="273"/>
      <c r="F683" s="55"/>
    </row>
    <row r="684" spans="1:6" ht="16.5">
      <c r="A684" s="30"/>
      <c r="B684" s="39" t="s">
        <v>14</v>
      </c>
      <c r="C684" s="41"/>
      <c r="D684" s="42"/>
      <c r="E684" s="273"/>
      <c r="F684" s="58"/>
    </row>
    <row r="685" spans="1:6" ht="16.5">
      <c r="A685" s="30"/>
      <c r="B685" s="39"/>
      <c r="C685" s="41"/>
      <c r="D685" s="42"/>
      <c r="E685" s="273"/>
      <c r="F685" s="58"/>
    </row>
    <row r="686" spans="1:6" ht="16.5">
      <c r="A686" s="30"/>
      <c r="B686" s="39" t="s">
        <v>101</v>
      </c>
      <c r="C686" s="240"/>
      <c r="D686" s="241"/>
      <c r="E686" s="273"/>
      <c r="F686" s="58"/>
    </row>
    <row r="687" spans="1:6" ht="16.5">
      <c r="A687" s="30"/>
      <c r="E687" s="274"/>
      <c r="F687" s="58"/>
    </row>
    <row r="688" spans="1:6" ht="16.5">
      <c r="A688" s="30"/>
      <c r="B688" s="121" t="s">
        <v>115</v>
      </c>
      <c r="C688" s="176"/>
      <c r="D688" s="177"/>
      <c r="E688" s="276"/>
      <c r="F688" s="174"/>
    </row>
    <row r="689" spans="1:6" ht="16.5">
      <c r="A689" s="30"/>
      <c r="B689" s="121" t="s">
        <v>1</v>
      </c>
      <c r="C689" s="176"/>
      <c r="D689" s="177"/>
      <c r="E689" s="276"/>
      <c r="F689" s="174"/>
    </row>
    <row r="690" spans="1:38" s="26" customFormat="1" ht="16.5">
      <c r="A690" s="30"/>
      <c r="B690" s="121"/>
      <c r="C690" s="176"/>
      <c r="D690" s="177"/>
      <c r="E690" s="276"/>
      <c r="F690" s="174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</row>
    <row r="691" spans="1:38" s="26" customFormat="1" ht="16.5">
      <c r="A691" s="30"/>
      <c r="B691" s="121" t="s">
        <v>116</v>
      </c>
      <c r="C691" s="176"/>
      <c r="D691" s="177"/>
      <c r="E691" s="276"/>
      <c r="F691" s="174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</row>
    <row r="692" spans="1:38" s="26" customFormat="1" ht="16.5">
      <c r="A692" s="30"/>
      <c r="B692" s="121"/>
      <c r="C692" s="176"/>
      <c r="D692" s="177"/>
      <c r="E692" s="276"/>
      <c r="F692" s="174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</row>
    <row r="693" spans="1:38" s="26" customFormat="1" ht="16.5">
      <c r="A693" s="30"/>
      <c r="B693" s="134" t="s">
        <v>117</v>
      </c>
      <c r="C693" s="176"/>
      <c r="D693" s="177"/>
      <c r="E693" s="276"/>
      <c r="F693" s="174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</row>
    <row r="694" spans="1:38" s="26" customFormat="1" ht="16.5">
      <c r="A694" s="30"/>
      <c r="B694" s="134" t="s">
        <v>288</v>
      </c>
      <c r="C694" s="176"/>
      <c r="D694" s="177"/>
      <c r="E694" s="276"/>
      <c r="F694" s="174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</row>
    <row r="695" spans="1:38" s="26" customFormat="1" ht="16.5">
      <c r="A695" s="30"/>
      <c r="B695" s="135" t="s">
        <v>287</v>
      </c>
      <c r="C695" s="176"/>
      <c r="D695" s="177"/>
      <c r="E695" s="276"/>
      <c r="F695" s="174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</row>
    <row r="696" spans="1:38" s="26" customFormat="1" ht="16.5">
      <c r="A696" s="30"/>
      <c r="B696" s="135"/>
      <c r="C696" s="176"/>
      <c r="D696" s="177"/>
      <c r="E696" s="276"/>
      <c r="F696" s="174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</row>
    <row r="697" spans="1:38" s="26" customFormat="1" ht="16.5">
      <c r="A697" s="30" t="s">
        <v>54</v>
      </c>
      <c r="B697" s="124" t="s">
        <v>27</v>
      </c>
      <c r="C697" s="178"/>
      <c r="D697" s="173"/>
      <c r="E697" s="282"/>
      <c r="F697" s="175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</row>
    <row r="698" spans="1:38" s="26" customFormat="1" ht="16.5">
      <c r="A698" s="30"/>
      <c r="B698" s="124" t="s">
        <v>8</v>
      </c>
      <c r="C698" s="178"/>
      <c r="D698" s="179"/>
      <c r="E698" s="277"/>
      <c r="F698" s="174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</row>
    <row r="699" spans="1:38" s="26" customFormat="1" ht="16.5">
      <c r="A699" s="30"/>
      <c r="B699" s="124" t="s">
        <v>118</v>
      </c>
      <c r="C699" s="178"/>
      <c r="D699" s="173"/>
      <c r="E699" s="276"/>
      <c r="F699" s="175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</row>
    <row r="700" spans="1:38" s="26" customFormat="1" ht="16.5">
      <c r="A700" s="30"/>
      <c r="B700" s="124" t="s">
        <v>119</v>
      </c>
      <c r="C700" s="178">
        <v>129</v>
      </c>
      <c r="D700" s="66" t="s">
        <v>40</v>
      </c>
      <c r="E700" s="276"/>
      <c r="F700" s="133">
        <f>C700*E700</f>
        <v>0</v>
      </c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</row>
    <row r="701" spans="1:38" s="26" customFormat="1" ht="16.5">
      <c r="A701" s="30"/>
      <c r="B701" s="25"/>
      <c r="C701" s="70"/>
      <c r="D701" s="66"/>
      <c r="E701" s="274"/>
      <c r="F701" s="58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</row>
    <row r="702" spans="1:38" s="26" customFormat="1" ht="16.5">
      <c r="A702" s="30"/>
      <c r="B702" s="143" t="s">
        <v>501</v>
      </c>
      <c r="C702" s="41"/>
      <c r="D702" s="42"/>
      <c r="E702" s="274"/>
      <c r="F702" s="58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</row>
    <row r="703" spans="1:38" s="26" customFormat="1" ht="16.5">
      <c r="A703" s="30"/>
      <c r="B703" s="143" t="s">
        <v>502</v>
      </c>
      <c r="C703" s="41"/>
      <c r="D703" s="42"/>
      <c r="E703" s="274"/>
      <c r="F703" s="58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</row>
    <row r="704" spans="1:38" s="26" customFormat="1" ht="16.5">
      <c r="A704" s="30"/>
      <c r="B704" s="143" t="s">
        <v>503</v>
      </c>
      <c r="C704" s="41"/>
      <c r="D704" s="42"/>
      <c r="E704" s="274"/>
      <c r="F704" s="58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</row>
    <row r="705" spans="1:38" s="26" customFormat="1" ht="16.5">
      <c r="A705" s="30"/>
      <c r="B705" s="65"/>
      <c r="C705" s="41"/>
      <c r="D705" s="42"/>
      <c r="E705" s="274"/>
      <c r="F705" s="58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</row>
    <row r="706" spans="1:38" s="26" customFormat="1" ht="16.5">
      <c r="A706" s="30" t="s">
        <v>55</v>
      </c>
      <c r="B706" s="35" t="s">
        <v>504</v>
      </c>
      <c r="C706" s="41"/>
      <c r="D706" s="42"/>
      <c r="E706" s="274"/>
      <c r="F706" s="58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</row>
    <row r="707" spans="1:38" s="26" customFormat="1" ht="16.5">
      <c r="A707" s="30"/>
      <c r="B707" s="35" t="s">
        <v>121</v>
      </c>
      <c r="C707" s="41">
        <f>C700</f>
        <v>129</v>
      </c>
      <c r="D707" s="66" t="s">
        <v>40</v>
      </c>
      <c r="E707" s="283"/>
      <c r="F707" s="133">
        <f>C707*E707</f>
        <v>0</v>
      </c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</row>
    <row r="708" spans="1:38" s="26" customFormat="1" ht="16.5">
      <c r="A708" s="30"/>
      <c r="B708" s="35"/>
      <c r="C708" s="41"/>
      <c r="D708" s="42"/>
      <c r="E708" s="274"/>
      <c r="F708" s="5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</row>
    <row r="709" spans="1:38" s="26" customFormat="1" ht="16.5">
      <c r="A709" s="30"/>
      <c r="B709" s="25"/>
      <c r="C709" s="70"/>
      <c r="D709" s="66"/>
      <c r="E709" s="274"/>
      <c r="F709" s="58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</row>
    <row r="710" spans="1:38" s="26" customFormat="1" ht="16.5">
      <c r="A710" s="30"/>
      <c r="B710" s="25"/>
      <c r="C710" s="70"/>
      <c r="D710" s="66"/>
      <c r="E710" s="274"/>
      <c r="F710" s="5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</row>
    <row r="711" spans="1:38" s="26" customFormat="1" ht="16.5">
      <c r="A711" s="30"/>
      <c r="B711" s="25"/>
      <c r="C711" s="70"/>
      <c r="D711" s="66"/>
      <c r="E711" s="283"/>
      <c r="F711" s="242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</row>
    <row r="712" spans="1:38" s="26" customFormat="1" ht="16.5">
      <c r="A712" s="30"/>
      <c r="B712" s="35"/>
      <c r="C712" s="46"/>
      <c r="D712" s="47"/>
      <c r="E712" s="274"/>
      <c r="F712" s="58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</row>
    <row r="713" spans="1:38" s="26" customFormat="1" ht="16.5">
      <c r="A713" s="30"/>
      <c r="B713" s="52"/>
      <c r="C713" s="240"/>
      <c r="D713" s="241"/>
      <c r="E713" s="273"/>
      <c r="F713" s="58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</row>
    <row r="714" spans="1:38" s="26" customFormat="1" ht="16.5">
      <c r="A714" s="30"/>
      <c r="B714" s="25"/>
      <c r="C714" s="240"/>
      <c r="D714" s="241"/>
      <c r="E714" s="273"/>
      <c r="F714" s="58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</row>
    <row r="715" spans="1:38" s="26" customFormat="1" ht="16.5">
      <c r="A715" s="30"/>
      <c r="B715" s="52"/>
      <c r="C715" s="70"/>
      <c r="D715" s="66"/>
      <c r="E715" s="284"/>
      <c r="F715" s="58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</row>
    <row r="716" spans="1:38" s="26" customFormat="1" ht="16.5">
      <c r="A716" s="30"/>
      <c r="B716" s="52"/>
      <c r="C716" s="70"/>
      <c r="D716" s="66"/>
      <c r="E716" s="285"/>
      <c r="F716" s="58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</row>
    <row r="717" spans="1:6" ht="16.5">
      <c r="A717" s="30"/>
      <c r="B717" s="52"/>
      <c r="C717" s="70"/>
      <c r="D717" s="66"/>
      <c r="E717" s="285"/>
      <c r="F717" s="58"/>
    </row>
    <row r="718" spans="1:6" ht="16.5">
      <c r="A718" s="30"/>
      <c r="B718" s="25"/>
      <c r="C718" s="70"/>
      <c r="D718" s="66"/>
      <c r="E718" s="285"/>
      <c r="F718" s="58"/>
    </row>
    <row r="719" spans="1:6" ht="16.5">
      <c r="A719" s="30"/>
      <c r="B719" s="25"/>
      <c r="C719" s="70"/>
      <c r="D719" s="66"/>
      <c r="E719" s="273"/>
      <c r="F719" s="58"/>
    </row>
    <row r="720" ht="16.5">
      <c r="E720" s="274"/>
    </row>
    <row r="721" spans="1:6" ht="16.5">
      <c r="A721" s="30"/>
      <c r="B721" s="65"/>
      <c r="C721" s="41"/>
      <c r="D721" s="42"/>
      <c r="E721" s="273"/>
      <c r="F721" s="58"/>
    </row>
    <row r="722" spans="1:6" ht="16.5">
      <c r="A722" s="30"/>
      <c r="B722" s="65"/>
      <c r="C722" s="41"/>
      <c r="D722" s="42"/>
      <c r="E722" s="273"/>
      <c r="F722" s="58"/>
    </row>
    <row r="723" spans="1:6" ht="16.5">
      <c r="A723" s="30"/>
      <c r="B723" s="65"/>
      <c r="C723" s="41"/>
      <c r="D723" s="42"/>
      <c r="E723" s="273"/>
      <c r="F723" s="58"/>
    </row>
    <row r="724" spans="1:6" ht="16.5">
      <c r="A724" s="30"/>
      <c r="B724" s="65"/>
      <c r="C724" s="41"/>
      <c r="D724" s="42"/>
      <c r="E724" s="273"/>
      <c r="F724" s="58"/>
    </row>
    <row r="725" spans="1:6" ht="16.5">
      <c r="A725" s="30"/>
      <c r="C725" s="41"/>
      <c r="D725" s="42"/>
      <c r="E725" s="273"/>
      <c r="F725" s="58"/>
    </row>
    <row r="726" spans="1:6" ht="16.5">
      <c r="A726" s="30"/>
      <c r="C726" s="41"/>
      <c r="D726" s="42"/>
      <c r="E726" s="273"/>
      <c r="F726" s="58"/>
    </row>
    <row r="727" spans="1:6" ht="16.5">
      <c r="A727" s="30"/>
      <c r="B727" s="82"/>
      <c r="C727" s="240"/>
      <c r="D727" s="241"/>
      <c r="E727" s="273"/>
      <c r="F727" s="55"/>
    </row>
    <row r="728" spans="1:6" s="3" customFormat="1" ht="16.5">
      <c r="A728" s="30"/>
      <c r="B728" s="83"/>
      <c r="C728" s="240"/>
      <c r="D728" s="241"/>
      <c r="E728" s="273"/>
      <c r="F728" s="55"/>
    </row>
    <row r="729" spans="1:6" s="3" customFormat="1" ht="16.5">
      <c r="A729" s="30"/>
      <c r="B729" s="35"/>
      <c r="C729" s="46"/>
      <c r="D729" s="47"/>
      <c r="E729" s="274"/>
      <c r="F729" s="137"/>
    </row>
    <row r="730" spans="1:5" ht="16.5">
      <c r="A730" s="30"/>
      <c r="E730" s="274"/>
    </row>
    <row r="731" spans="1:6" ht="16.5">
      <c r="A731" s="30"/>
      <c r="B731" s="83"/>
      <c r="C731" s="240"/>
      <c r="D731" s="241"/>
      <c r="E731" s="273"/>
      <c r="F731" s="55"/>
    </row>
    <row r="732" spans="1:6" ht="16.5">
      <c r="A732" s="30"/>
      <c r="B732" s="65"/>
      <c r="C732" s="70"/>
      <c r="D732" s="66"/>
      <c r="E732" s="273"/>
      <c r="F732" s="58"/>
    </row>
    <row r="733" spans="1:6" ht="16.5">
      <c r="A733" s="30"/>
      <c r="B733" s="65"/>
      <c r="C733" s="41"/>
      <c r="D733" s="42"/>
      <c r="E733" s="273"/>
      <c r="F733" s="58"/>
    </row>
    <row r="734" spans="2:6" ht="16.5">
      <c r="B734" s="48" t="s">
        <v>289</v>
      </c>
      <c r="C734" s="240"/>
      <c r="D734" s="241"/>
      <c r="E734" s="273"/>
      <c r="F734" s="140"/>
    </row>
    <row r="735" spans="2:6" ht="18" thickBot="1">
      <c r="B735" s="50" t="s">
        <v>194</v>
      </c>
      <c r="C735" s="240"/>
      <c r="D735" s="241"/>
      <c r="E735" s="284"/>
      <c r="F735" s="139">
        <f>SUM(F698:F734)</f>
        <v>0</v>
      </c>
    </row>
    <row r="736" spans="1:6" ht="18" thickTop="1">
      <c r="A736" s="30"/>
      <c r="B736" s="65"/>
      <c r="C736" s="41"/>
      <c r="D736" s="42"/>
      <c r="E736" s="273"/>
      <c r="F736" s="58"/>
    </row>
    <row r="737" spans="1:6" ht="16.5">
      <c r="A737" s="30"/>
      <c r="B737" s="65"/>
      <c r="C737" s="41"/>
      <c r="D737" s="42"/>
      <c r="E737" s="273"/>
      <c r="F737" s="58"/>
    </row>
    <row r="738" spans="1:6" ht="16.5">
      <c r="A738" s="30"/>
      <c r="B738" s="65" t="s">
        <v>25</v>
      </c>
      <c r="C738" s="41"/>
      <c r="D738" s="42"/>
      <c r="E738" s="273"/>
      <c r="F738" s="58"/>
    </row>
    <row r="739" spans="1:6" ht="16.5">
      <c r="A739" s="30"/>
      <c r="C739" s="41"/>
      <c r="D739" s="42"/>
      <c r="E739" s="273"/>
      <c r="F739" s="58"/>
    </row>
    <row r="740" spans="1:6" ht="16.5">
      <c r="A740" s="30"/>
      <c r="B740" s="65" t="s">
        <v>122</v>
      </c>
      <c r="C740" s="41"/>
      <c r="D740" s="42"/>
      <c r="E740" s="273"/>
      <c r="F740" s="58"/>
    </row>
    <row r="741" spans="1:6" ht="16.5">
      <c r="A741" s="30"/>
      <c r="B741" s="65" t="s">
        <v>123</v>
      </c>
      <c r="C741" s="41"/>
      <c r="D741" s="42"/>
      <c r="E741" s="273"/>
      <c r="F741" s="58"/>
    </row>
    <row r="742" spans="1:6" ht="16.5">
      <c r="A742" s="30"/>
      <c r="B742" s="65"/>
      <c r="C742" s="41"/>
      <c r="D742" s="42"/>
      <c r="E742" s="273"/>
      <c r="F742" s="58"/>
    </row>
    <row r="743" spans="1:6" ht="16.5">
      <c r="A743" s="30" t="s">
        <v>54</v>
      </c>
      <c r="B743" s="35" t="s">
        <v>547</v>
      </c>
      <c r="C743" s="41"/>
      <c r="D743" s="42"/>
      <c r="E743" s="273"/>
      <c r="F743" s="58"/>
    </row>
    <row r="744" spans="1:6" ht="16.5">
      <c r="A744" s="30"/>
      <c r="B744" s="35" t="s">
        <v>505</v>
      </c>
      <c r="C744" s="41"/>
      <c r="D744" s="42"/>
      <c r="E744" s="273"/>
      <c r="F744" s="58"/>
    </row>
    <row r="745" spans="1:6" ht="16.5">
      <c r="A745" s="30"/>
      <c r="B745" s="35" t="s">
        <v>506</v>
      </c>
      <c r="C745" s="41"/>
      <c r="D745" s="42"/>
      <c r="E745" s="273"/>
      <c r="F745" s="58"/>
    </row>
    <row r="746" spans="1:6" ht="16.5">
      <c r="A746" s="30"/>
      <c r="B746" s="35" t="s">
        <v>507</v>
      </c>
      <c r="C746" s="41"/>
      <c r="D746" s="42"/>
      <c r="E746" s="273"/>
      <c r="F746" s="58"/>
    </row>
    <row r="747" spans="1:6" ht="16.5">
      <c r="A747" s="30"/>
      <c r="B747" s="35" t="s">
        <v>508</v>
      </c>
      <c r="C747" s="41"/>
      <c r="D747" s="42"/>
      <c r="E747" s="273"/>
      <c r="F747" s="58"/>
    </row>
    <row r="748" spans="1:6" ht="16.5">
      <c r="A748" s="30"/>
      <c r="B748" s="35" t="s">
        <v>509</v>
      </c>
      <c r="C748" s="41"/>
      <c r="D748" s="42"/>
      <c r="E748" s="273"/>
      <c r="F748" s="58"/>
    </row>
    <row r="749" spans="1:6" ht="16.5">
      <c r="A749" s="30"/>
      <c r="B749" s="35" t="s">
        <v>510</v>
      </c>
      <c r="C749" s="41">
        <v>2</v>
      </c>
      <c r="D749" s="42" t="s">
        <v>43</v>
      </c>
      <c r="E749" s="273"/>
      <c r="F749" s="133">
        <f>C749*E749</f>
        <v>0</v>
      </c>
    </row>
    <row r="750" spans="1:6" ht="16.5">
      <c r="A750" s="30"/>
      <c r="C750" s="41"/>
      <c r="D750" s="42"/>
      <c r="E750" s="273"/>
      <c r="F750" s="58"/>
    </row>
    <row r="751" spans="1:6" ht="16.5">
      <c r="A751" s="30" t="s">
        <v>55</v>
      </c>
      <c r="B751" s="35" t="s">
        <v>124</v>
      </c>
      <c r="C751" s="41"/>
      <c r="D751" s="42"/>
      <c r="E751" s="273"/>
      <c r="F751" s="58"/>
    </row>
    <row r="752" spans="1:6" ht="16.5">
      <c r="A752" s="30"/>
      <c r="B752" s="35" t="s">
        <v>125</v>
      </c>
      <c r="C752" s="41"/>
      <c r="D752" s="42"/>
      <c r="E752" s="273"/>
      <c r="F752" s="58"/>
    </row>
    <row r="753" spans="1:6" ht="16.5">
      <c r="A753" s="30"/>
      <c r="B753" s="35" t="s">
        <v>126</v>
      </c>
      <c r="C753" s="41"/>
      <c r="D753" s="42"/>
      <c r="E753" s="273"/>
      <c r="F753" s="58"/>
    </row>
    <row r="754" spans="1:6" ht="16.5">
      <c r="A754" s="30"/>
      <c r="B754" s="35" t="s">
        <v>127</v>
      </c>
      <c r="C754" s="41"/>
      <c r="D754" s="42"/>
      <c r="E754" s="273"/>
      <c r="F754" s="58"/>
    </row>
    <row r="755" spans="1:6" ht="16.5">
      <c r="A755" s="30"/>
      <c r="B755" s="35" t="s">
        <v>128</v>
      </c>
      <c r="C755" s="41"/>
      <c r="D755" s="42"/>
      <c r="E755" s="273"/>
      <c r="F755" s="58"/>
    </row>
    <row r="756" spans="1:6" ht="16.5">
      <c r="A756" s="30"/>
      <c r="B756" s="35" t="s">
        <v>129</v>
      </c>
      <c r="C756" s="41"/>
      <c r="D756" s="42"/>
      <c r="E756" s="273"/>
      <c r="F756" s="58"/>
    </row>
    <row r="757" spans="1:6" ht="16.5">
      <c r="A757" s="30"/>
      <c r="B757" s="35" t="s">
        <v>130</v>
      </c>
      <c r="C757" s="41">
        <v>2</v>
      </c>
      <c r="D757" s="42" t="s">
        <v>43</v>
      </c>
      <c r="E757" s="273"/>
      <c r="F757" s="133">
        <f>C757*E757</f>
        <v>0</v>
      </c>
    </row>
    <row r="758" spans="1:6" ht="16.5">
      <c r="A758" s="30"/>
      <c r="C758" s="41"/>
      <c r="D758" s="42"/>
      <c r="E758" s="273"/>
      <c r="F758" s="58"/>
    </row>
    <row r="759" spans="1:6" ht="16.5">
      <c r="A759" s="30" t="s">
        <v>57</v>
      </c>
      <c r="B759" s="146" t="s">
        <v>511</v>
      </c>
      <c r="C759" s="41"/>
      <c r="D759" s="42"/>
      <c r="E759" s="273"/>
      <c r="F759" s="58"/>
    </row>
    <row r="760" spans="1:6" ht="16.5">
      <c r="A760" s="30"/>
      <c r="B760" s="145" t="s">
        <v>512</v>
      </c>
      <c r="C760" s="41"/>
      <c r="D760" s="42"/>
      <c r="E760" s="273"/>
      <c r="F760" s="58"/>
    </row>
    <row r="761" spans="1:6" ht="16.5">
      <c r="A761" s="30"/>
      <c r="B761" s="145" t="s">
        <v>513</v>
      </c>
      <c r="C761" s="41"/>
      <c r="D761" s="42"/>
      <c r="E761" s="273"/>
      <c r="F761" s="58"/>
    </row>
    <row r="762" spans="1:6" ht="16.5">
      <c r="A762" s="30"/>
      <c r="B762" s="145" t="s">
        <v>514</v>
      </c>
      <c r="C762" s="41">
        <v>2</v>
      </c>
      <c r="D762" s="42" t="s">
        <v>43</v>
      </c>
      <c r="E762" s="273"/>
      <c r="F762" s="133">
        <f>C762*E762</f>
        <v>0</v>
      </c>
    </row>
    <row r="763" spans="1:6" ht="16.5">
      <c r="A763" s="30"/>
      <c r="B763" s="145"/>
      <c r="C763" s="41"/>
      <c r="D763" s="42"/>
      <c r="E763" s="273"/>
      <c r="F763" s="133"/>
    </row>
    <row r="764" spans="1:6" ht="16.5">
      <c r="A764" s="30" t="s">
        <v>58</v>
      </c>
      <c r="B764" s="35" t="s">
        <v>301</v>
      </c>
      <c r="C764" s="136"/>
      <c r="D764" s="42"/>
      <c r="E764" s="273"/>
      <c r="F764" s="58"/>
    </row>
    <row r="765" spans="1:6" ht="16.5">
      <c r="A765" s="30"/>
      <c r="B765" s="35" t="s">
        <v>302</v>
      </c>
      <c r="C765" s="136"/>
      <c r="D765" s="42"/>
      <c r="E765" s="273"/>
      <c r="F765" s="58"/>
    </row>
    <row r="766" spans="1:6" ht="16.5">
      <c r="A766" s="30"/>
      <c r="B766" s="35" t="s">
        <v>303</v>
      </c>
      <c r="C766" s="136"/>
      <c r="D766" s="42"/>
      <c r="E766" s="273"/>
      <c r="F766" s="58"/>
    </row>
    <row r="767" spans="1:6" ht="16.5">
      <c r="A767" s="30"/>
      <c r="B767" s="35" t="s">
        <v>304</v>
      </c>
      <c r="C767" s="136">
        <v>8</v>
      </c>
      <c r="D767" s="42" t="s">
        <v>43</v>
      </c>
      <c r="E767" s="273"/>
      <c r="F767" s="133">
        <f>C767*E767</f>
        <v>0</v>
      </c>
    </row>
    <row r="768" spans="1:6" ht="16.5">
      <c r="A768" s="30"/>
      <c r="C768" s="136"/>
      <c r="D768" s="42"/>
      <c r="E768" s="273"/>
      <c r="F768" s="58"/>
    </row>
    <row r="769" spans="1:6" ht="16.5">
      <c r="A769" s="30" t="s">
        <v>59</v>
      </c>
      <c r="B769" s="25" t="s">
        <v>174</v>
      </c>
      <c r="C769" s="84">
        <v>4</v>
      </c>
      <c r="D769" s="85" t="s">
        <v>37</v>
      </c>
      <c r="E769" s="286"/>
      <c r="F769" s="133">
        <f>C769*E769</f>
        <v>0</v>
      </c>
    </row>
    <row r="770" spans="1:6" ht="16.5">
      <c r="A770" s="30"/>
      <c r="B770" s="65"/>
      <c r="C770" s="41"/>
      <c r="D770" s="42"/>
      <c r="E770" s="273"/>
      <c r="F770" s="58"/>
    </row>
    <row r="771" spans="1:6" ht="16.5">
      <c r="A771" s="30" t="s">
        <v>60</v>
      </c>
      <c r="B771" s="35" t="s">
        <v>47</v>
      </c>
      <c r="C771" s="41"/>
      <c r="D771" s="42"/>
      <c r="E771" s="273"/>
      <c r="F771" s="58"/>
    </row>
    <row r="772" spans="1:6" ht="16.5">
      <c r="A772" s="30"/>
      <c r="B772" s="35" t="s">
        <v>71</v>
      </c>
      <c r="C772" s="41"/>
      <c r="D772" s="42"/>
      <c r="E772" s="273"/>
      <c r="F772" s="58"/>
    </row>
    <row r="773" spans="1:6" ht="16.5">
      <c r="A773" s="30"/>
      <c r="B773" s="35" t="s">
        <v>48</v>
      </c>
      <c r="C773" s="41"/>
      <c r="D773" s="42"/>
      <c r="E773" s="273"/>
      <c r="F773" s="58"/>
    </row>
    <row r="774" spans="1:6" ht="16.5">
      <c r="A774" s="30"/>
      <c r="B774" s="35" t="s">
        <v>102</v>
      </c>
      <c r="C774" s="41">
        <v>1</v>
      </c>
      <c r="D774" s="42" t="s">
        <v>39</v>
      </c>
      <c r="E774" s="273">
        <v>0</v>
      </c>
      <c r="F774" s="133">
        <f>C774*E774</f>
        <v>0</v>
      </c>
    </row>
    <row r="775" spans="1:5" ht="16.5">
      <c r="A775" s="30"/>
      <c r="C775" s="41"/>
      <c r="D775" s="42"/>
      <c r="E775" s="274"/>
    </row>
    <row r="776" spans="1:6" ht="16.5">
      <c r="A776" s="30" t="s">
        <v>61</v>
      </c>
      <c r="B776" s="35" t="s">
        <v>290</v>
      </c>
      <c r="C776" s="41"/>
      <c r="D776" s="42"/>
      <c r="E776" s="273"/>
      <c r="F776" s="58"/>
    </row>
    <row r="777" spans="1:6" ht="16.5">
      <c r="A777" s="30"/>
      <c r="B777" s="35" t="s">
        <v>291</v>
      </c>
      <c r="C777" s="41">
        <v>2</v>
      </c>
      <c r="D777" s="42" t="s">
        <v>37</v>
      </c>
      <c r="E777" s="273"/>
      <c r="F777" s="133">
        <f>C777*E777</f>
        <v>0</v>
      </c>
    </row>
    <row r="778" spans="1:6" ht="16.5">
      <c r="A778" s="30"/>
      <c r="C778" s="41"/>
      <c r="D778" s="42"/>
      <c r="E778" s="273"/>
      <c r="F778" s="58"/>
    </row>
    <row r="779" spans="1:6" ht="16.5">
      <c r="A779" s="30"/>
      <c r="B779" s="65" t="s">
        <v>292</v>
      </c>
      <c r="C779" s="41"/>
      <c r="D779" s="42"/>
      <c r="E779" s="273"/>
      <c r="F779" s="58"/>
    </row>
    <row r="780" spans="1:6" ht="16.5">
      <c r="A780" s="30"/>
      <c r="B780" s="65"/>
      <c r="C780" s="41"/>
      <c r="D780" s="42"/>
      <c r="E780" s="273"/>
      <c r="F780" s="58"/>
    </row>
    <row r="781" spans="1:6" ht="16.5">
      <c r="A781" s="30" t="s">
        <v>62</v>
      </c>
      <c r="B781" s="35" t="s">
        <v>293</v>
      </c>
      <c r="C781" s="41">
        <v>2</v>
      </c>
      <c r="D781" s="42" t="s">
        <v>37</v>
      </c>
      <c r="E781" s="273"/>
      <c r="F781" s="133">
        <f>C781*E781</f>
        <v>0</v>
      </c>
    </row>
    <row r="782" spans="1:6" ht="16.5">
      <c r="A782" s="30"/>
      <c r="C782" s="41"/>
      <c r="D782" s="42"/>
      <c r="E782" s="273"/>
      <c r="F782" s="133"/>
    </row>
    <row r="783" spans="1:6" ht="16.5">
      <c r="A783" s="30"/>
      <c r="C783" s="41"/>
      <c r="D783" s="42"/>
      <c r="E783" s="273"/>
      <c r="F783" s="133"/>
    </row>
    <row r="784" spans="1:6" ht="16.5">
      <c r="A784" s="30"/>
      <c r="C784" s="41"/>
      <c r="D784" s="42"/>
      <c r="E784" s="273"/>
      <c r="F784" s="133"/>
    </row>
    <row r="785" spans="1:6" ht="16.5">
      <c r="A785" s="30"/>
      <c r="C785" s="41"/>
      <c r="D785" s="42"/>
      <c r="E785" s="273"/>
      <c r="F785" s="133"/>
    </row>
    <row r="786" spans="1:6" ht="16.5">
      <c r="A786" s="30"/>
      <c r="C786" s="41"/>
      <c r="D786" s="42"/>
      <c r="E786" s="273"/>
      <c r="F786" s="133"/>
    </row>
    <row r="787" spans="1:6" ht="16.5">
      <c r="A787" s="30"/>
      <c r="C787" s="41"/>
      <c r="D787" s="42"/>
      <c r="E787" s="273"/>
      <c r="F787" s="133"/>
    </row>
    <row r="788" spans="1:6" ht="16.5">
      <c r="A788" s="30"/>
      <c r="C788" s="41"/>
      <c r="D788" s="42"/>
      <c r="E788" s="273"/>
      <c r="F788" s="58"/>
    </row>
    <row r="789" spans="1:6" ht="16.5">
      <c r="A789" s="30"/>
      <c r="B789" s="48" t="s">
        <v>25</v>
      </c>
      <c r="C789" s="41"/>
      <c r="D789" s="42"/>
      <c r="E789" s="273"/>
      <c r="F789" s="140"/>
    </row>
    <row r="790" spans="1:6" ht="18" thickBot="1">
      <c r="A790" s="30"/>
      <c r="B790" s="48" t="s">
        <v>18</v>
      </c>
      <c r="C790" s="41"/>
      <c r="D790" s="42"/>
      <c r="E790" s="273"/>
      <c r="F790" s="139">
        <f>SUM(F749:F789)</f>
        <v>0</v>
      </c>
    </row>
    <row r="791" spans="1:6" ht="18" thickTop="1">
      <c r="A791" s="30"/>
      <c r="B791" s="48"/>
      <c r="C791" s="41"/>
      <c r="D791" s="42"/>
      <c r="E791" s="273"/>
      <c r="F791" s="55"/>
    </row>
    <row r="792" spans="1:6" ht="16.5">
      <c r="A792" s="30"/>
      <c r="B792" s="48"/>
      <c r="C792" s="41"/>
      <c r="D792" s="42"/>
      <c r="E792" s="273"/>
      <c r="F792" s="55"/>
    </row>
    <row r="793" spans="2:5" ht="16.5">
      <c r="B793" s="87" t="s">
        <v>131</v>
      </c>
      <c r="E793" s="274"/>
    </row>
    <row r="794" ht="16.5">
      <c r="E794" s="274"/>
    </row>
    <row r="795" spans="2:6" ht="16.5">
      <c r="B795" s="52" t="s">
        <v>336</v>
      </c>
      <c r="C795" s="30"/>
      <c r="D795" s="160"/>
      <c r="E795" s="273"/>
      <c r="F795" s="133"/>
    </row>
    <row r="796" spans="2:6" ht="16.5">
      <c r="B796" s="25"/>
      <c r="C796" s="30"/>
      <c r="D796" s="160"/>
      <c r="E796" s="273"/>
      <c r="F796" s="133"/>
    </row>
    <row r="797" spans="2:6" ht="16.5">
      <c r="B797" s="52" t="s">
        <v>337</v>
      </c>
      <c r="C797" s="30"/>
      <c r="D797" s="160"/>
      <c r="E797" s="273"/>
      <c r="F797" s="133"/>
    </row>
    <row r="798" spans="2:6" ht="16.5">
      <c r="B798" s="52" t="s">
        <v>338</v>
      </c>
      <c r="C798" s="30"/>
      <c r="D798" s="160"/>
      <c r="E798" s="273"/>
      <c r="F798" s="133"/>
    </row>
    <row r="799" spans="2:6" ht="16.5">
      <c r="B799" s="52" t="s">
        <v>339</v>
      </c>
      <c r="C799" s="30"/>
      <c r="D799" s="160"/>
      <c r="E799" s="273"/>
      <c r="F799" s="133"/>
    </row>
    <row r="800" spans="2:6" ht="16.5">
      <c r="B800" s="52" t="s">
        <v>340</v>
      </c>
      <c r="C800" s="30"/>
      <c r="D800" s="160"/>
      <c r="E800" s="273"/>
      <c r="F800" s="133"/>
    </row>
    <row r="801" spans="2:6" ht="16.5">
      <c r="B801" s="25"/>
      <c r="C801" s="30"/>
      <c r="D801" s="160"/>
      <c r="E801" s="273"/>
      <c r="F801" s="133"/>
    </row>
    <row r="802" spans="2:6" ht="16.5">
      <c r="B802" s="52" t="s">
        <v>341</v>
      </c>
      <c r="C802" s="30"/>
      <c r="D802" s="160"/>
      <c r="E802" s="273"/>
      <c r="F802" s="133"/>
    </row>
    <row r="803" spans="2:6" ht="16.5">
      <c r="B803" s="52" t="s">
        <v>342</v>
      </c>
      <c r="C803" s="30"/>
      <c r="D803" s="160"/>
      <c r="E803" s="273"/>
      <c r="F803" s="133"/>
    </row>
    <row r="804" spans="2:6" ht="16.5">
      <c r="B804" s="52" t="s">
        <v>343</v>
      </c>
      <c r="C804" s="30"/>
      <c r="D804" s="160"/>
      <c r="E804" s="273"/>
      <c r="F804" s="133"/>
    </row>
    <row r="805" spans="1:6" ht="16.5">
      <c r="A805" s="47" t="s">
        <v>54</v>
      </c>
      <c r="B805" s="25" t="s">
        <v>344</v>
      </c>
      <c r="C805" s="160">
        <v>12</v>
      </c>
      <c r="D805" s="30" t="s">
        <v>37</v>
      </c>
      <c r="E805" s="273"/>
      <c r="F805" s="133">
        <f>C805*E805</f>
        <v>0</v>
      </c>
    </row>
    <row r="806" spans="3:5" ht="16.5">
      <c r="C806" s="35"/>
      <c r="D806" s="243"/>
      <c r="E806" s="274"/>
    </row>
    <row r="807" spans="1:6" ht="16.5">
      <c r="A807" s="47" t="s">
        <v>55</v>
      </c>
      <c r="B807" s="25" t="s">
        <v>515</v>
      </c>
      <c r="C807" s="160">
        <v>5</v>
      </c>
      <c r="D807" s="30" t="s">
        <v>37</v>
      </c>
      <c r="E807" s="273"/>
      <c r="F807" s="133">
        <f>C807*E807</f>
        <v>0</v>
      </c>
    </row>
    <row r="808" spans="2:6" ht="16.5">
      <c r="B808" s="52"/>
      <c r="C808" s="160"/>
      <c r="D808" s="30"/>
      <c r="E808" s="273"/>
      <c r="F808" s="133"/>
    </row>
    <row r="809" spans="1:6" ht="16.5">
      <c r="A809" s="47" t="s">
        <v>56</v>
      </c>
      <c r="B809" s="25" t="s">
        <v>516</v>
      </c>
      <c r="C809" s="160">
        <v>2</v>
      </c>
      <c r="D809" s="30" t="s">
        <v>37</v>
      </c>
      <c r="E809" s="273"/>
      <c r="F809" s="133">
        <f>C809*E809</f>
        <v>0</v>
      </c>
    </row>
    <row r="810" spans="2:6" ht="16.5">
      <c r="B810" s="52"/>
      <c r="C810" s="160"/>
      <c r="D810" s="30"/>
      <c r="E810" s="273"/>
      <c r="F810" s="133"/>
    </row>
    <row r="811" spans="1:6" ht="16.5">
      <c r="A811" s="47" t="s">
        <v>57</v>
      </c>
      <c r="B811" s="25" t="s">
        <v>517</v>
      </c>
      <c r="C811" s="160"/>
      <c r="D811" s="30"/>
      <c r="E811" s="273"/>
      <c r="F811" s="133"/>
    </row>
    <row r="812" spans="2:6" ht="16.5">
      <c r="B812" s="25" t="s">
        <v>518</v>
      </c>
      <c r="C812" s="160"/>
      <c r="D812" s="30"/>
      <c r="E812" s="273"/>
      <c r="F812" s="133"/>
    </row>
    <row r="813" spans="2:6" ht="16.5">
      <c r="B813" s="25" t="s">
        <v>519</v>
      </c>
      <c r="C813" s="160">
        <v>4</v>
      </c>
      <c r="D813" s="30" t="s">
        <v>37</v>
      </c>
      <c r="E813" s="273"/>
      <c r="F813" s="133">
        <f>C813*E813</f>
        <v>0</v>
      </c>
    </row>
    <row r="814" spans="3:5" ht="16.5">
      <c r="C814" s="35"/>
      <c r="D814" s="243"/>
      <c r="E814" s="274"/>
    </row>
    <row r="815" spans="1:6" ht="16.5">
      <c r="A815" s="47" t="s">
        <v>58</v>
      </c>
      <c r="B815" s="25" t="s">
        <v>520</v>
      </c>
      <c r="C815" s="160"/>
      <c r="D815" s="30"/>
      <c r="E815" s="273"/>
      <c r="F815" s="133"/>
    </row>
    <row r="816" spans="2:6" ht="16.5">
      <c r="B816" s="25" t="s">
        <v>518</v>
      </c>
      <c r="C816" s="160"/>
      <c r="D816" s="30"/>
      <c r="E816" s="273"/>
      <c r="F816" s="133"/>
    </row>
    <row r="817" spans="2:6" ht="16.5">
      <c r="B817" s="25" t="s">
        <v>519</v>
      </c>
      <c r="C817" s="160">
        <v>2</v>
      </c>
      <c r="D817" s="30" t="s">
        <v>37</v>
      </c>
      <c r="E817" s="273"/>
      <c r="F817" s="133">
        <f>C817*E817</f>
        <v>0</v>
      </c>
    </row>
    <row r="818" ht="16.5">
      <c r="E818" s="274"/>
    </row>
    <row r="819" spans="2:6" ht="16.5">
      <c r="B819" s="88" t="s">
        <v>132</v>
      </c>
      <c r="C819" s="84"/>
      <c r="D819" s="85"/>
      <c r="E819" s="286"/>
      <c r="F819" s="242"/>
    </row>
    <row r="820" spans="2:6" ht="16.5">
      <c r="B820" s="89"/>
      <c r="C820" s="84"/>
      <c r="D820" s="85"/>
      <c r="E820" s="286"/>
      <c r="F820" s="242"/>
    </row>
    <row r="821" spans="2:6" ht="16.5">
      <c r="B821" s="89" t="s">
        <v>133</v>
      </c>
      <c r="C821" s="84"/>
      <c r="D821" s="85"/>
      <c r="E821" s="286"/>
      <c r="F821" s="242"/>
    </row>
    <row r="822" spans="2:6" ht="16.5">
      <c r="B822" s="89" t="s">
        <v>134</v>
      </c>
      <c r="C822" s="84"/>
      <c r="D822" s="85"/>
      <c r="E822" s="286"/>
      <c r="F822" s="242"/>
    </row>
    <row r="823" spans="2:6" ht="16.5">
      <c r="B823" s="89" t="s">
        <v>135</v>
      </c>
      <c r="C823" s="84"/>
      <c r="D823" s="85"/>
      <c r="E823" s="286"/>
      <c r="F823" s="242"/>
    </row>
    <row r="824" spans="2:6" ht="16.5">
      <c r="B824" s="89" t="s">
        <v>136</v>
      </c>
      <c r="C824" s="84"/>
      <c r="D824" s="85"/>
      <c r="E824" s="286"/>
      <c r="F824" s="242"/>
    </row>
    <row r="825" spans="2:6" ht="16.5">
      <c r="B825" s="90"/>
      <c r="C825" s="84"/>
      <c r="D825" s="85"/>
      <c r="E825" s="286"/>
      <c r="F825" s="242"/>
    </row>
    <row r="826" spans="2:6" ht="16.5">
      <c r="B826" s="65" t="s">
        <v>151</v>
      </c>
      <c r="C826" s="41"/>
      <c r="D826" s="42"/>
      <c r="E826" s="286"/>
      <c r="F826" s="242"/>
    </row>
    <row r="827" spans="1:6" ht="16.5">
      <c r="A827" s="47" t="s">
        <v>59</v>
      </c>
      <c r="B827" s="35" t="s">
        <v>177</v>
      </c>
      <c r="C827" s="41"/>
      <c r="D827" s="42"/>
      <c r="E827" s="286"/>
      <c r="F827" s="242"/>
    </row>
    <row r="828" spans="2:5" ht="16.5">
      <c r="B828" s="35" t="s">
        <v>154</v>
      </c>
      <c r="C828" s="41"/>
      <c r="D828" s="42"/>
      <c r="E828" s="286"/>
    </row>
    <row r="829" spans="2:6" ht="16.5">
      <c r="B829" s="35" t="s">
        <v>374</v>
      </c>
      <c r="C829" s="57">
        <v>38</v>
      </c>
      <c r="D829" s="30" t="s">
        <v>37</v>
      </c>
      <c r="E829" s="286"/>
      <c r="F829" s="133">
        <f>E829*C829</f>
        <v>0</v>
      </c>
    </row>
    <row r="830" spans="3:6" ht="16.5">
      <c r="C830" s="41"/>
      <c r="D830" s="42"/>
      <c r="E830" s="286"/>
      <c r="F830" s="242"/>
    </row>
    <row r="831" spans="1:6" ht="16.5">
      <c r="A831" s="47" t="s">
        <v>60</v>
      </c>
      <c r="B831" s="35" t="s">
        <v>152</v>
      </c>
      <c r="C831" s="41"/>
      <c r="D831" s="42"/>
      <c r="E831" s="286"/>
      <c r="F831" s="242"/>
    </row>
    <row r="832" spans="2:6" ht="16.5">
      <c r="B832" s="35" t="s">
        <v>153</v>
      </c>
      <c r="C832" s="41"/>
      <c r="D832" s="42"/>
      <c r="E832" s="286"/>
      <c r="F832" s="242"/>
    </row>
    <row r="833" spans="2:6" ht="16.5">
      <c r="B833" s="35" t="s">
        <v>375</v>
      </c>
      <c r="C833" s="41">
        <v>4</v>
      </c>
      <c r="D833" s="42" t="s">
        <v>43</v>
      </c>
      <c r="E833" s="286"/>
      <c r="F833" s="133">
        <f>E833*C833</f>
        <v>0</v>
      </c>
    </row>
    <row r="834" spans="3:6" ht="16.5">
      <c r="C834" s="41"/>
      <c r="D834" s="42"/>
      <c r="E834" s="286"/>
      <c r="F834" s="242"/>
    </row>
    <row r="835" spans="2:6" ht="16.5">
      <c r="B835" s="88" t="s">
        <v>138</v>
      </c>
      <c r="C835" s="84"/>
      <c r="D835" s="85"/>
      <c r="E835" s="286"/>
      <c r="F835" s="242"/>
    </row>
    <row r="836" spans="2:6" ht="16.5">
      <c r="B836" s="89" t="s">
        <v>139</v>
      </c>
      <c r="C836" s="84"/>
      <c r="D836" s="85"/>
      <c r="E836" s="286"/>
      <c r="F836" s="242"/>
    </row>
    <row r="837" spans="2:6" ht="16.5">
      <c r="B837" s="89" t="s">
        <v>140</v>
      </c>
      <c r="C837" s="84"/>
      <c r="D837" s="85"/>
      <c r="E837" s="286"/>
      <c r="F837" s="242"/>
    </row>
    <row r="838" spans="2:6" ht="16.5">
      <c r="B838" s="89" t="s">
        <v>141</v>
      </c>
      <c r="C838" s="84"/>
      <c r="D838" s="85"/>
      <c r="E838" s="286"/>
      <c r="F838" s="242"/>
    </row>
    <row r="839" spans="2:6" ht="16.5">
      <c r="B839" s="89" t="s">
        <v>142</v>
      </c>
      <c r="C839" s="84"/>
      <c r="D839" s="85"/>
      <c r="E839" s="286"/>
      <c r="F839" s="242"/>
    </row>
    <row r="840" spans="2:6" ht="16.5">
      <c r="B840" s="89" t="s">
        <v>143</v>
      </c>
      <c r="C840" s="84"/>
      <c r="D840" s="85"/>
      <c r="E840" s="286"/>
      <c r="F840" s="242"/>
    </row>
    <row r="841" spans="2:6" ht="16.5">
      <c r="B841" s="90"/>
      <c r="C841" s="84"/>
      <c r="D841" s="85"/>
      <c r="E841" s="286"/>
      <c r="F841" s="242"/>
    </row>
    <row r="842" spans="2:6" ht="16.5">
      <c r="B842" s="87" t="s">
        <v>144</v>
      </c>
      <c r="C842" s="84"/>
      <c r="D842" s="85"/>
      <c r="E842" s="286"/>
      <c r="F842" s="242"/>
    </row>
    <row r="843" spans="1:6" ht="16.5">
      <c r="A843" s="47" t="s">
        <v>61</v>
      </c>
      <c r="B843" s="90" t="s">
        <v>155</v>
      </c>
      <c r="C843" s="84"/>
      <c r="D843" s="85"/>
      <c r="E843" s="286"/>
      <c r="F843" s="242"/>
    </row>
    <row r="844" spans="2:6" ht="16.5">
      <c r="B844" s="90" t="s">
        <v>145</v>
      </c>
      <c r="C844" s="84">
        <v>8</v>
      </c>
      <c r="D844" s="85" t="s">
        <v>37</v>
      </c>
      <c r="E844" s="286"/>
      <c r="F844" s="133">
        <f>C844*E844</f>
        <v>0</v>
      </c>
    </row>
    <row r="845" spans="2:6" ht="16.5">
      <c r="B845" s="90"/>
      <c r="C845" s="84"/>
      <c r="D845" s="85"/>
      <c r="E845" s="286"/>
      <c r="F845" s="242"/>
    </row>
    <row r="846" spans="1:6" ht="16.5">
      <c r="A846" s="47" t="s">
        <v>62</v>
      </c>
      <c r="B846" s="90" t="s">
        <v>146</v>
      </c>
      <c r="C846" s="84"/>
      <c r="D846" s="85"/>
      <c r="E846" s="286"/>
      <c r="F846" s="242"/>
    </row>
    <row r="847" spans="2:6" ht="16.5">
      <c r="B847" s="90" t="s">
        <v>145</v>
      </c>
      <c r="C847" s="84">
        <v>1</v>
      </c>
      <c r="D847" s="85" t="s">
        <v>37</v>
      </c>
      <c r="E847" s="286"/>
      <c r="F847" s="133">
        <f>C847*E847</f>
        <v>0</v>
      </c>
    </row>
    <row r="848" spans="2:6" ht="16.5">
      <c r="B848" s="90"/>
      <c r="C848" s="84"/>
      <c r="D848" s="85"/>
      <c r="E848" s="286"/>
      <c r="F848" s="242"/>
    </row>
    <row r="849" spans="2:6" ht="16.5">
      <c r="B849" s="90"/>
      <c r="C849" s="84"/>
      <c r="D849" s="85"/>
      <c r="E849" s="286"/>
      <c r="F849" s="244"/>
    </row>
    <row r="850" spans="2:6" ht="18" thickBot="1">
      <c r="B850" s="245" t="s">
        <v>111</v>
      </c>
      <c r="C850" s="84"/>
      <c r="D850" s="85"/>
      <c r="E850" s="286"/>
      <c r="F850" s="246">
        <f>SUM(F805:F849)</f>
        <v>0</v>
      </c>
    </row>
    <row r="851" spans="2:6" ht="18" thickTop="1">
      <c r="B851" s="90"/>
      <c r="C851" s="84"/>
      <c r="D851" s="85"/>
      <c r="E851" s="286"/>
      <c r="F851" s="242"/>
    </row>
    <row r="852" spans="2:6" ht="16.5">
      <c r="B852" s="89" t="s">
        <v>139</v>
      </c>
      <c r="C852" s="84"/>
      <c r="D852" s="85"/>
      <c r="E852" s="286"/>
      <c r="F852" s="242"/>
    </row>
    <row r="853" spans="2:6" ht="16.5">
      <c r="B853" s="89" t="s">
        <v>140</v>
      </c>
      <c r="C853" s="84"/>
      <c r="D853" s="85"/>
      <c r="E853" s="286"/>
      <c r="F853" s="242"/>
    </row>
    <row r="854" spans="2:6" ht="16.5">
      <c r="B854" s="89" t="s">
        <v>141</v>
      </c>
      <c r="C854" s="84"/>
      <c r="D854" s="85"/>
      <c r="E854" s="286"/>
      <c r="F854" s="242"/>
    </row>
    <row r="855" spans="2:6" ht="16.5">
      <c r="B855" s="89" t="s">
        <v>142</v>
      </c>
      <c r="C855" s="84"/>
      <c r="D855" s="85"/>
      <c r="E855" s="286"/>
      <c r="F855" s="242"/>
    </row>
    <row r="856" spans="2:6" ht="16.5">
      <c r="B856" s="89" t="s">
        <v>143</v>
      </c>
      <c r="C856" s="84"/>
      <c r="D856" s="85"/>
      <c r="E856" s="286"/>
      <c r="F856" s="242"/>
    </row>
    <row r="857" spans="2:6" ht="16.5">
      <c r="B857" s="90"/>
      <c r="C857" s="84"/>
      <c r="D857" s="85"/>
      <c r="E857" s="286"/>
      <c r="F857" s="242"/>
    </row>
    <row r="858" spans="2:6" ht="16.5">
      <c r="B858" s="87" t="s">
        <v>144</v>
      </c>
      <c r="C858" s="84"/>
      <c r="D858" s="85"/>
      <c r="E858" s="286"/>
      <c r="F858" s="242"/>
    </row>
    <row r="859" spans="1:6" ht="16.5">
      <c r="A859" s="47" t="s">
        <v>54</v>
      </c>
      <c r="B859" s="90" t="s">
        <v>147</v>
      </c>
      <c r="C859" s="84"/>
      <c r="D859" s="85"/>
      <c r="E859" s="286"/>
      <c r="F859" s="242"/>
    </row>
    <row r="860" spans="2:6" ht="16.5">
      <c r="B860" s="90" t="s">
        <v>148</v>
      </c>
      <c r="C860" s="84"/>
      <c r="D860" s="85"/>
      <c r="E860" s="286"/>
      <c r="F860" s="242"/>
    </row>
    <row r="861" spans="2:6" ht="16.5">
      <c r="B861" s="90" t="s">
        <v>145</v>
      </c>
      <c r="C861" s="84">
        <v>3</v>
      </c>
      <c r="D861" s="85" t="s">
        <v>37</v>
      </c>
      <c r="E861" s="286"/>
      <c r="F861" s="133">
        <f>E861*C861</f>
        <v>0</v>
      </c>
    </row>
    <row r="862" spans="2:6" ht="16.5">
      <c r="B862" s="90"/>
      <c r="C862" s="84"/>
      <c r="D862" s="85"/>
      <c r="E862" s="286"/>
      <c r="F862" s="242"/>
    </row>
    <row r="863" spans="1:6" ht="16.5">
      <c r="A863" s="47" t="s">
        <v>55</v>
      </c>
      <c r="B863" s="90" t="s">
        <v>295</v>
      </c>
      <c r="C863" s="84"/>
      <c r="D863" s="85"/>
      <c r="E863" s="286"/>
      <c r="F863" s="242"/>
    </row>
    <row r="864" spans="2:6" ht="16.5">
      <c r="B864" s="90" t="s">
        <v>148</v>
      </c>
      <c r="C864" s="84"/>
      <c r="D864" s="85"/>
      <c r="E864" s="286"/>
      <c r="F864" s="242"/>
    </row>
    <row r="865" spans="2:6" ht="16.5">
      <c r="B865" s="90" t="s">
        <v>145</v>
      </c>
      <c r="C865" s="84">
        <v>6</v>
      </c>
      <c r="D865" s="85" t="s">
        <v>37</v>
      </c>
      <c r="E865" s="286"/>
      <c r="F865" s="133">
        <f>E865*C865</f>
        <v>0</v>
      </c>
    </row>
    <row r="866" spans="2:6" ht="16.5">
      <c r="B866" s="90"/>
      <c r="C866" s="84"/>
      <c r="D866" s="85"/>
      <c r="E866" s="286"/>
      <c r="F866" s="242"/>
    </row>
    <row r="867" spans="1:6" ht="16.5">
      <c r="A867" s="47" t="s">
        <v>56</v>
      </c>
      <c r="B867" s="90" t="s">
        <v>149</v>
      </c>
      <c r="C867" s="84"/>
      <c r="D867" s="85"/>
      <c r="E867" s="286"/>
      <c r="F867" s="242"/>
    </row>
    <row r="868" spans="2:6" ht="16.5">
      <c r="B868" s="90" t="s">
        <v>150</v>
      </c>
      <c r="C868" s="84"/>
      <c r="D868" s="85"/>
      <c r="E868" s="286"/>
      <c r="F868" s="242"/>
    </row>
    <row r="869" spans="2:6" ht="16.5">
      <c r="B869" s="90" t="s">
        <v>145</v>
      </c>
      <c r="C869" s="84">
        <v>3</v>
      </c>
      <c r="D869" s="85" t="s">
        <v>37</v>
      </c>
      <c r="E869" s="286"/>
      <c r="F869" s="133">
        <f>E869*C869</f>
        <v>0</v>
      </c>
    </row>
    <row r="870" spans="2:6" ht="16.5">
      <c r="B870" s="90"/>
      <c r="C870" s="84"/>
      <c r="D870" s="85"/>
      <c r="E870" s="286"/>
      <c r="F870" s="242"/>
    </row>
    <row r="871" spans="1:6" ht="16.5">
      <c r="A871" s="47" t="s">
        <v>57</v>
      </c>
      <c r="B871" s="90" t="s">
        <v>296</v>
      </c>
      <c r="C871" s="84"/>
      <c r="D871" s="85"/>
      <c r="E871" s="286"/>
      <c r="F871" s="242"/>
    </row>
    <row r="872" spans="2:6" ht="16.5">
      <c r="B872" s="90" t="s">
        <v>150</v>
      </c>
      <c r="C872" s="84"/>
      <c r="D872" s="85"/>
      <c r="E872" s="286"/>
      <c r="F872" s="242"/>
    </row>
    <row r="873" spans="2:6" ht="16.5">
      <c r="B873" s="90" t="s">
        <v>145</v>
      </c>
      <c r="C873" s="84">
        <v>1</v>
      </c>
      <c r="D873" s="85" t="s">
        <v>37</v>
      </c>
      <c r="E873" s="286"/>
      <c r="F873" s="133">
        <f>E873*C873</f>
        <v>0</v>
      </c>
    </row>
    <row r="874" spans="2:6" ht="16.5">
      <c r="B874" s="90"/>
      <c r="C874" s="84"/>
      <c r="D874" s="85"/>
      <c r="E874" s="286"/>
      <c r="F874" s="133"/>
    </row>
    <row r="875" spans="2:6" ht="16.5">
      <c r="B875" s="90"/>
      <c r="C875" s="84"/>
      <c r="D875" s="85"/>
      <c r="E875" s="286"/>
      <c r="F875" s="133"/>
    </row>
    <row r="876" spans="2:6" ht="16.5">
      <c r="B876" s="90"/>
      <c r="C876" s="84"/>
      <c r="D876" s="85"/>
      <c r="E876" s="286"/>
      <c r="F876" s="244"/>
    </row>
    <row r="877" spans="2:6" ht="18" thickBot="1">
      <c r="B877" s="247" t="s">
        <v>111</v>
      </c>
      <c r="C877" s="84"/>
      <c r="D877" s="85"/>
      <c r="E877" s="286"/>
      <c r="F877" s="246">
        <f>SUM(F861:F876)</f>
        <v>0</v>
      </c>
    </row>
    <row r="878" spans="2:6" ht="18" thickTop="1">
      <c r="B878" s="90"/>
      <c r="C878" s="84"/>
      <c r="D878" s="85"/>
      <c r="E878" s="286"/>
      <c r="F878" s="133"/>
    </row>
    <row r="879" spans="2:6" ht="16.5">
      <c r="B879" s="90"/>
      <c r="C879" s="84"/>
      <c r="D879" s="85"/>
      <c r="E879" s="286"/>
      <c r="F879" s="133"/>
    </row>
    <row r="880" spans="2:6" ht="16.5">
      <c r="B880" s="88" t="s">
        <v>175</v>
      </c>
      <c r="C880" s="84"/>
      <c r="D880" s="85"/>
      <c r="E880" s="286"/>
      <c r="F880" s="133"/>
    </row>
    <row r="881" spans="2:6" ht="16.5">
      <c r="B881" s="90"/>
      <c r="C881" s="84"/>
      <c r="D881" s="85"/>
      <c r="E881" s="286"/>
      <c r="F881" s="133"/>
    </row>
    <row r="882" spans="2:6" ht="16.5">
      <c r="B882" s="90"/>
      <c r="C882" s="84"/>
      <c r="D882" s="85"/>
      <c r="E882" s="286"/>
      <c r="F882" s="133"/>
    </row>
    <row r="883" spans="2:6" ht="16.5">
      <c r="B883" s="90" t="s">
        <v>534</v>
      </c>
      <c r="C883" s="84"/>
      <c r="D883" s="85"/>
      <c r="E883" s="286"/>
      <c r="F883" s="133">
        <f>F850</f>
        <v>0</v>
      </c>
    </row>
    <row r="884" spans="2:6" ht="16.5">
      <c r="B884" s="90"/>
      <c r="C884" s="84"/>
      <c r="D884" s="85"/>
      <c r="E884" s="286"/>
      <c r="F884" s="133"/>
    </row>
    <row r="885" spans="2:6" ht="16.5">
      <c r="B885" s="90"/>
      <c r="C885" s="84"/>
      <c r="D885" s="85"/>
      <c r="E885" s="286"/>
      <c r="F885" s="133"/>
    </row>
    <row r="886" spans="2:6" ht="16.5">
      <c r="B886" s="90" t="s">
        <v>521</v>
      </c>
      <c r="C886" s="84"/>
      <c r="D886" s="85"/>
      <c r="E886" s="286"/>
      <c r="F886" s="133">
        <f>F877</f>
        <v>0</v>
      </c>
    </row>
    <row r="887" spans="2:6" ht="16.5">
      <c r="B887" s="90"/>
      <c r="C887" s="84"/>
      <c r="D887" s="85"/>
      <c r="E887" s="286"/>
      <c r="F887" s="133"/>
    </row>
    <row r="888" spans="2:6" ht="16.5">
      <c r="B888" s="90"/>
      <c r="C888" s="84"/>
      <c r="D888" s="85"/>
      <c r="E888" s="286"/>
      <c r="F888" s="133"/>
    </row>
    <row r="889" spans="2:6" ht="16.5">
      <c r="B889" s="90"/>
      <c r="C889" s="84"/>
      <c r="D889" s="85"/>
      <c r="E889" s="286"/>
      <c r="F889" s="133"/>
    </row>
    <row r="890" spans="2:6" ht="16.5">
      <c r="B890" s="90"/>
      <c r="C890" s="84"/>
      <c r="D890" s="85"/>
      <c r="E890" s="286"/>
      <c r="F890" s="133"/>
    </row>
    <row r="891" spans="2:6" ht="16.5">
      <c r="B891" s="90"/>
      <c r="C891" s="84"/>
      <c r="D891" s="85"/>
      <c r="E891" s="286"/>
      <c r="F891" s="133"/>
    </row>
    <row r="892" spans="2:6" ht="16.5">
      <c r="B892" s="90"/>
      <c r="C892" s="84"/>
      <c r="D892" s="85"/>
      <c r="E892" s="286"/>
      <c r="F892" s="133"/>
    </row>
    <row r="893" spans="2:6" ht="16.5">
      <c r="B893" s="90"/>
      <c r="C893" s="84"/>
      <c r="D893" s="85"/>
      <c r="E893" s="286"/>
      <c r="F893" s="133"/>
    </row>
    <row r="894" spans="2:6" ht="16.5">
      <c r="B894" s="90"/>
      <c r="C894" s="84"/>
      <c r="D894" s="85"/>
      <c r="E894" s="286"/>
      <c r="F894" s="242"/>
    </row>
    <row r="895" spans="2:6" ht="16.5">
      <c r="B895" s="48" t="s">
        <v>176</v>
      </c>
      <c r="E895" s="274"/>
      <c r="F895" s="141"/>
    </row>
    <row r="896" spans="2:6" ht="18" thickBot="1">
      <c r="B896" s="50" t="s">
        <v>194</v>
      </c>
      <c r="E896" s="274"/>
      <c r="F896" s="142">
        <f>SUM(F883:F895)</f>
        <v>0</v>
      </c>
    </row>
    <row r="897" ht="18" thickTop="1">
      <c r="E897" s="274"/>
    </row>
    <row r="898" ht="16.5">
      <c r="E898" s="274"/>
    </row>
    <row r="899" ht="16.5">
      <c r="E899" s="274"/>
    </row>
    <row r="900" spans="2:5" ht="16.5">
      <c r="B900" s="65" t="s">
        <v>351</v>
      </c>
      <c r="E900" s="274"/>
    </row>
    <row r="901" ht="16.5">
      <c r="E901" s="274"/>
    </row>
    <row r="902" spans="2:5" ht="16.5">
      <c r="B902" s="39" t="s">
        <v>353</v>
      </c>
      <c r="E902" s="274"/>
    </row>
    <row r="903" ht="16.5">
      <c r="E903" s="274"/>
    </row>
    <row r="904" spans="1:6" ht="72">
      <c r="A904" s="47" t="s">
        <v>54</v>
      </c>
      <c r="B904" s="45" t="s">
        <v>548</v>
      </c>
      <c r="C904" s="46">
        <v>1</v>
      </c>
      <c r="D904" s="46" t="s">
        <v>39</v>
      </c>
      <c r="E904" s="274">
        <v>0</v>
      </c>
      <c r="F904" s="56">
        <f>E904*C904</f>
        <v>0</v>
      </c>
    </row>
    <row r="905" ht="16.5">
      <c r="E905" s="274"/>
    </row>
    <row r="906" spans="1:6" ht="36">
      <c r="A906" s="47" t="s">
        <v>55</v>
      </c>
      <c r="B906" s="45" t="s">
        <v>407</v>
      </c>
      <c r="C906" s="46">
        <v>1</v>
      </c>
      <c r="D906" s="47" t="s">
        <v>39</v>
      </c>
      <c r="E906" s="274">
        <v>0</v>
      </c>
      <c r="F906" s="56">
        <f>E906*C906</f>
        <v>0</v>
      </c>
    </row>
    <row r="907" ht="16.5">
      <c r="E907" s="274"/>
    </row>
    <row r="908" spans="1:5" ht="16.5">
      <c r="A908" s="47" t="s">
        <v>56</v>
      </c>
      <c r="B908" s="35" t="s">
        <v>535</v>
      </c>
      <c r="E908" s="274"/>
    </row>
    <row r="909" spans="2:6" ht="18">
      <c r="B909" s="35" t="s">
        <v>536</v>
      </c>
      <c r="C909" s="46">
        <v>135</v>
      </c>
      <c r="D909" s="47" t="s">
        <v>40</v>
      </c>
      <c r="E909" s="287"/>
      <c r="F909" s="56">
        <f>E909*C909</f>
        <v>0</v>
      </c>
    </row>
    <row r="910" ht="16.5">
      <c r="E910" s="274"/>
    </row>
    <row r="911" spans="2:6" ht="16.5">
      <c r="B911" s="184" t="s">
        <v>352</v>
      </c>
      <c r="C911" s="180"/>
      <c r="D911" s="180"/>
      <c r="E911" s="288"/>
      <c r="F911" s="182"/>
    </row>
    <row r="912" spans="2:6" ht="16.5">
      <c r="B912" s="185"/>
      <c r="C912" s="180"/>
      <c r="D912" s="180"/>
      <c r="E912" s="288"/>
      <c r="F912" s="182"/>
    </row>
    <row r="913" spans="1:6" ht="16.5">
      <c r="A913" s="47" t="s">
        <v>57</v>
      </c>
      <c r="B913" s="186" t="s">
        <v>522</v>
      </c>
      <c r="C913" s="180"/>
      <c r="D913" s="180"/>
      <c r="E913" s="288"/>
      <c r="F913" s="182"/>
    </row>
    <row r="914" spans="2:6" ht="16.5">
      <c r="B914" s="186" t="s">
        <v>543</v>
      </c>
      <c r="C914" s="185"/>
      <c r="D914" s="187"/>
      <c r="E914" s="288"/>
      <c r="F914" s="182"/>
    </row>
    <row r="915" spans="2:6" ht="16.5">
      <c r="B915" s="186" t="s">
        <v>542</v>
      </c>
      <c r="C915" s="180">
        <v>8</v>
      </c>
      <c r="D915" s="180" t="s">
        <v>37</v>
      </c>
      <c r="E915" s="288"/>
      <c r="F915" s="133">
        <f>C915*E915</f>
        <v>0</v>
      </c>
    </row>
    <row r="916" spans="2:6" ht="16.5">
      <c r="B916" s="186" t="s">
        <v>537</v>
      </c>
      <c r="C916" s="180"/>
      <c r="D916" s="180"/>
      <c r="E916" s="288"/>
      <c r="F916" s="194"/>
    </row>
    <row r="917" spans="2:6" ht="16.5">
      <c r="B917" s="183" t="s">
        <v>538</v>
      </c>
      <c r="C917" s="180"/>
      <c r="D917" s="188"/>
      <c r="E917" s="288"/>
      <c r="F917" s="182"/>
    </row>
    <row r="918" spans="2:6" ht="16.5">
      <c r="B918" s="183" t="s">
        <v>539</v>
      </c>
      <c r="C918" s="180"/>
      <c r="D918" s="188"/>
      <c r="E918" s="288"/>
      <c r="F918" s="182"/>
    </row>
    <row r="919" spans="2:6" ht="16.5">
      <c r="B919" s="183" t="s">
        <v>540</v>
      </c>
      <c r="C919" s="180"/>
      <c r="D919" s="188"/>
      <c r="E919" s="288"/>
      <c r="F919" s="182"/>
    </row>
    <row r="920" spans="2:6" ht="16.5">
      <c r="B920" s="183" t="s">
        <v>541</v>
      </c>
      <c r="C920" s="180"/>
      <c r="D920" s="188"/>
      <c r="E920" s="288"/>
      <c r="F920" s="182"/>
    </row>
    <row r="921" spans="2:6" ht="16.5">
      <c r="B921" s="183"/>
      <c r="C921" s="180"/>
      <c r="D921" s="188"/>
      <c r="E921" s="288"/>
      <c r="F921" s="182"/>
    </row>
    <row r="922" spans="2:6" ht="16.5">
      <c r="B922" s="183"/>
      <c r="C922" s="180"/>
      <c r="D922" s="188"/>
      <c r="E922" s="288"/>
      <c r="F922" s="182"/>
    </row>
    <row r="923" spans="2:6" ht="16.5">
      <c r="B923" s="183"/>
      <c r="C923" s="180"/>
      <c r="D923" s="188"/>
      <c r="E923" s="181"/>
      <c r="F923" s="182"/>
    </row>
    <row r="924" spans="2:6" ht="16.5">
      <c r="B924" s="183"/>
      <c r="C924" s="180"/>
      <c r="D924" s="188"/>
      <c r="E924" s="181"/>
      <c r="F924" s="182"/>
    </row>
    <row r="925" spans="2:6" ht="16.5">
      <c r="B925" s="183"/>
      <c r="C925" s="180"/>
      <c r="D925" s="188"/>
      <c r="E925" s="181"/>
      <c r="F925" s="182"/>
    </row>
    <row r="926" spans="2:6" ht="16.5">
      <c r="B926" s="183"/>
      <c r="C926" s="180"/>
      <c r="D926" s="188"/>
      <c r="E926" s="181"/>
      <c r="F926" s="182"/>
    </row>
    <row r="927" spans="2:6" ht="16.5">
      <c r="B927" s="183"/>
      <c r="C927" s="180"/>
      <c r="D927" s="188"/>
      <c r="E927" s="181"/>
      <c r="F927" s="182"/>
    </row>
    <row r="928" spans="2:6" ht="16.5">
      <c r="B928" s="183"/>
      <c r="C928" s="180"/>
      <c r="D928" s="188"/>
      <c r="E928" s="181"/>
      <c r="F928" s="182"/>
    </row>
    <row r="929" spans="2:6" ht="16.5">
      <c r="B929" s="183"/>
      <c r="C929" s="180"/>
      <c r="D929" s="188"/>
      <c r="E929" s="181"/>
      <c r="F929" s="182"/>
    </row>
    <row r="930" spans="2:6" ht="16.5">
      <c r="B930" s="183"/>
      <c r="C930" s="180"/>
      <c r="D930" s="188"/>
      <c r="E930" s="181"/>
      <c r="F930" s="182"/>
    </row>
    <row r="931" spans="2:6" ht="16.5">
      <c r="B931" s="183"/>
      <c r="C931" s="180"/>
      <c r="D931" s="188"/>
      <c r="E931" s="181"/>
      <c r="F931" s="182"/>
    </row>
    <row r="932" spans="2:6" ht="16.5">
      <c r="B932" s="183"/>
      <c r="C932" s="180"/>
      <c r="D932" s="188"/>
      <c r="E932" s="181"/>
      <c r="F932" s="182"/>
    </row>
    <row r="933" spans="2:6" ht="16.5">
      <c r="B933" s="191"/>
      <c r="C933" s="180"/>
      <c r="D933" s="180"/>
      <c r="E933" s="190"/>
      <c r="F933" s="192"/>
    </row>
    <row r="934" spans="2:6" ht="16.5">
      <c r="B934" s="191"/>
      <c r="C934" s="180"/>
      <c r="D934" s="180"/>
      <c r="E934" s="190"/>
      <c r="F934" s="192"/>
    </row>
    <row r="935" spans="2:6" ht="16.5">
      <c r="B935" s="191"/>
      <c r="C935" s="180"/>
      <c r="D935" s="180"/>
      <c r="E935" s="190"/>
      <c r="F935" s="192"/>
    </row>
    <row r="936" spans="2:6" ht="16.5">
      <c r="B936" s="191"/>
      <c r="C936" s="180"/>
      <c r="D936" s="180"/>
      <c r="E936" s="190"/>
      <c r="F936" s="192"/>
    </row>
    <row r="937" spans="2:6" ht="16.5">
      <c r="B937" s="189" t="s">
        <v>351</v>
      </c>
      <c r="C937" s="180"/>
      <c r="D937" s="180"/>
      <c r="E937" s="190"/>
      <c r="F937" s="193"/>
    </row>
    <row r="938" spans="2:6" ht="18" thickBot="1">
      <c r="B938" s="50" t="s">
        <v>236</v>
      </c>
      <c r="F938" s="142">
        <f>SUM(F901:F927)</f>
        <v>0</v>
      </c>
    </row>
    <row r="939" ht="18" thickTop="1"/>
    <row r="942" spans="1:6" ht="17.25" customHeight="1">
      <c r="A942" s="30"/>
      <c r="B942" s="93" t="s">
        <v>10</v>
      </c>
      <c r="C942" s="41"/>
      <c r="D942" s="42"/>
      <c r="E942" s="58"/>
      <c r="F942" s="58"/>
    </row>
    <row r="943" spans="1:6" ht="16.5">
      <c r="A943" s="30"/>
      <c r="B943" s="93"/>
      <c r="C943" s="41"/>
      <c r="D943" s="42"/>
      <c r="E943" s="58"/>
      <c r="F943" s="58"/>
    </row>
    <row r="944" spans="1:6" ht="16.5">
      <c r="A944" s="30"/>
      <c r="B944" s="93"/>
      <c r="C944" s="41"/>
      <c r="D944" s="42"/>
      <c r="E944" s="58"/>
      <c r="F944" s="58"/>
    </row>
    <row r="945" spans="1:6" ht="16.5">
      <c r="A945" s="30"/>
      <c r="B945" s="35" t="s">
        <v>38</v>
      </c>
      <c r="C945" s="70"/>
      <c r="D945" s="66"/>
      <c r="E945" s="58"/>
      <c r="F945" s="58">
        <f>F97</f>
        <v>0</v>
      </c>
    </row>
    <row r="946" spans="1:6" ht="16.5">
      <c r="A946" s="30"/>
      <c r="B946" s="93"/>
      <c r="C946" s="41"/>
      <c r="D946" s="42"/>
      <c r="E946" s="58"/>
      <c r="F946" s="58"/>
    </row>
    <row r="947" spans="1:6" ht="16.5">
      <c r="A947" s="30"/>
      <c r="B947" s="93"/>
      <c r="C947" s="41"/>
      <c r="D947" s="42"/>
      <c r="E947" s="58"/>
      <c r="F947" s="58"/>
    </row>
    <row r="948" spans="1:6" ht="16.5">
      <c r="A948" s="30"/>
      <c r="B948" s="100" t="s">
        <v>235</v>
      </c>
      <c r="F948" s="137">
        <f>F267</f>
        <v>0</v>
      </c>
    </row>
    <row r="949" spans="1:2" ht="16.5">
      <c r="A949" s="30"/>
      <c r="B949" s="100"/>
    </row>
    <row r="950" spans="1:2" ht="16.5">
      <c r="A950" s="30"/>
      <c r="B950" s="100"/>
    </row>
    <row r="951" spans="1:6" ht="16.5">
      <c r="A951" s="30"/>
      <c r="B951" s="100" t="s">
        <v>455</v>
      </c>
      <c r="F951" s="137">
        <f>F324</f>
        <v>0</v>
      </c>
    </row>
    <row r="952" spans="1:2" ht="16.5">
      <c r="A952" s="30"/>
      <c r="B952" s="100"/>
    </row>
    <row r="953" spans="1:2" ht="16.5">
      <c r="A953" s="30"/>
      <c r="B953" s="100"/>
    </row>
    <row r="954" spans="1:6" ht="16.5">
      <c r="A954" s="30"/>
      <c r="B954" s="35" t="s">
        <v>49</v>
      </c>
      <c r="F954" s="137">
        <f>F427</f>
        <v>0</v>
      </c>
    </row>
    <row r="955" ht="16.5">
      <c r="A955" s="30"/>
    </row>
    <row r="956" ht="16.5">
      <c r="A956" s="30"/>
    </row>
    <row r="957" spans="1:6" ht="16.5">
      <c r="A957" s="30"/>
      <c r="B957" s="35" t="s">
        <v>42</v>
      </c>
      <c r="F957" s="137">
        <f>F476</f>
        <v>0</v>
      </c>
    </row>
    <row r="958" spans="1:6" ht="16.5">
      <c r="A958" s="30"/>
      <c r="C958" s="41"/>
      <c r="D958" s="42"/>
      <c r="E958" s="58"/>
      <c r="F958" s="58"/>
    </row>
    <row r="959" spans="1:6" ht="16.5">
      <c r="A959" s="30"/>
      <c r="C959" s="41"/>
      <c r="D959" s="42"/>
      <c r="E959" s="58"/>
      <c r="F959" s="58"/>
    </row>
    <row r="960" spans="1:6" ht="16.5">
      <c r="A960" s="30"/>
      <c r="B960" s="35" t="s">
        <v>11</v>
      </c>
      <c r="C960" s="41"/>
      <c r="D960" s="42"/>
      <c r="E960" s="58"/>
      <c r="F960" s="58">
        <f>F520</f>
        <v>0</v>
      </c>
    </row>
    <row r="961" ht="16.5">
      <c r="A961" s="30"/>
    </row>
    <row r="962" ht="16.5">
      <c r="A962" s="30"/>
    </row>
    <row r="963" spans="1:6" ht="16.5">
      <c r="A963" s="30"/>
      <c r="B963" s="35" t="s">
        <v>258</v>
      </c>
      <c r="C963" s="41"/>
      <c r="D963" s="42"/>
      <c r="E963" s="58"/>
      <c r="F963" s="58">
        <f>F563</f>
        <v>0</v>
      </c>
    </row>
    <row r="964" ht="16.5">
      <c r="A964" s="30"/>
    </row>
    <row r="965" ht="16.5">
      <c r="A965" s="30"/>
    </row>
    <row r="966" spans="1:6" ht="16.5">
      <c r="A966" s="30"/>
      <c r="B966" s="35" t="s">
        <v>12</v>
      </c>
      <c r="C966" s="41"/>
      <c r="D966" s="42"/>
      <c r="E966" s="58"/>
      <c r="F966" s="58">
        <f>F625</f>
        <v>0</v>
      </c>
    </row>
    <row r="967" spans="1:6" ht="16.5">
      <c r="A967" s="30"/>
      <c r="C967" s="41"/>
      <c r="D967" s="42"/>
      <c r="E967" s="58"/>
      <c r="F967" s="58"/>
    </row>
    <row r="968" spans="1:6" ht="16.5">
      <c r="A968" s="30"/>
      <c r="C968" s="41"/>
      <c r="D968" s="42"/>
      <c r="E968" s="58"/>
      <c r="F968" s="58"/>
    </row>
    <row r="969" spans="1:6" ht="16.5">
      <c r="A969" s="30"/>
      <c r="B969" s="35" t="s">
        <v>13</v>
      </c>
      <c r="C969" s="41"/>
      <c r="D969" s="42"/>
      <c r="E969" s="58"/>
      <c r="F969" s="58">
        <f>F681</f>
        <v>0</v>
      </c>
    </row>
    <row r="970" spans="1:6" ht="16.5">
      <c r="A970" s="30"/>
      <c r="C970" s="41"/>
      <c r="D970" s="42"/>
      <c r="E970" s="58"/>
      <c r="F970" s="58"/>
    </row>
    <row r="971" spans="1:6" ht="16.5">
      <c r="A971" s="30"/>
      <c r="C971" s="41"/>
      <c r="D971" s="42"/>
      <c r="E971" s="58"/>
      <c r="F971" s="58"/>
    </row>
    <row r="972" spans="1:6" ht="16.5">
      <c r="A972" s="30"/>
      <c r="B972" s="35" t="s">
        <v>14</v>
      </c>
      <c r="C972" s="41"/>
      <c r="D972" s="42"/>
      <c r="E972" s="58"/>
      <c r="F972" s="58">
        <f>F735</f>
        <v>0</v>
      </c>
    </row>
    <row r="973" spans="1:6" ht="16.5">
      <c r="A973" s="30"/>
      <c r="C973" s="41"/>
      <c r="D973" s="42"/>
      <c r="E973" s="58"/>
      <c r="F973" s="58"/>
    </row>
    <row r="974" spans="1:6" ht="16.5">
      <c r="A974" s="30"/>
      <c r="C974" s="41"/>
      <c r="D974" s="42"/>
      <c r="E974" s="58"/>
      <c r="F974" s="58"/>
    </row>
    <row r="975" spans="1:6" ht="16.5">
      <c r="A975" s="30"/>
      <c r="B975" s="94" t="s">
        <v>25</v>
      </c>
      <c r="C975" s="41"/>
      <c r="D975" s="42"/>
      <c r="E975" s="58"/>
      <c r="F975" s="58">
        <f>F790</f>
        <v>0</v>
      </c>
    </row>
    <row r="976" spans="1:6" ht="16.5">
      <c r="A976" s="30"/>
      <c r="C976" s="41"/>
      <c r="D976" s="42"/>
      <c r="E976" s="58"/>
      <c r="F976" s="58"/>
    </row>
    <row r="977" spans="1:6" ht="16.5">
      <c r="A977" s="30"/>
      <c r="C977" s="41"/>
      <c r="D977" s="42"/>
      <c r="E977" s="58"/>
      <c r="F977" s="58"/>
    </row>
    <row r="978" spans="1:6" ht="16.5">
      <c r="A978" s="30"/>
      <c r="B978" s="94" t="s">
        <v>176</v>
      </c>
      <c r="C978" s="41"/>
      <c r="D978" s="42"/>
      <c r="E978" s="58"/>
      <c r="F978" s="58">
        <f>F896</f>
        <v>0</v>
      </c>
    </row>
    <row r="979" ht="16.5">
      <c r="A979" s="30"/>
    </row>
    <row r="980" ht="16.5">
      <c r="A980" s="30"/>
    </row>
    <row r="981" spans="1:6" ht="16.5">
      <c r="A981" s="30"/>
      <c r="B981" s="35" t="s">
        <v>544</v>
      </c>
      <c r="F981" s="137">
        <f>F938</f>
        <v>0</v>
      </c>
    </row>
    <row r="982" spans="2:6" ht="16.5">
      <c r="B982" s="48"/>
      <c r="C982" s="41"/>
      <c r="D982" s="42"/>
      <c r="E982" s="58"/>
      <c r="F982" s="55"/>
    </row>
    <row r="986" spans="2:6" ht="16.5">
      <c r="B986" s="95" t="s">
        <v>335</v>
      </c>
      <c r="C986" s="41"/>
      <c r="D986" s="42"/>
      <c r="E986" s="58"/>
      <c r="F986" s="138"/>
    </row>
    <row r="987" spans="2:6" ht="18" thickBot="1">
      <c r="B987" s="62" t="s">
        <v>523</v>
      </c>
      <c r="C987" s="41"/>
      <c r="D987" s="42"/>
      <c r="E987" s="58"/>
      <c r="F987" s="139">
        <f>SUM(F945:F986)</f>
        <v>0</v>
      </c>
    </row>
    <row r="988" ht="18" thickTop="1"/>
    <row r="994" ht="16.5">
      <c r="A994" s="30"/>
    </row>
    <row r="995" ht="16.5">
      <c r="A995" s="30"/>
    </row>
    <row r="996" ht="16.5">
      <c r="A996" s="30"/>
    </row>
    <row r="997" ht="16.5">
      <c r="A997" s="30"/>
    </row>
    <row r="999" spans="1:38" s="2" customFormat="1" ht="16.5">
      <c r="A999" s="30"/>
      <c r="B999" s="35"/>
      <c r="C999" s="46"/>
      <c r="D999" s="47"/>
      <c r="E999" s="222"/>
      <c r="F999" s="13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s="2" customFormat="1" ht="16.5">
      <c r="A1000" s="47"/>
      <c r="B1000" s="35"/>
      <c r="C1000" s="46"/>
      <c r="D1000" s="47"/>
      <c r="E1000" s="222"/>
      <c r="F1000" s="13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  <row r="1002" spans="1:38" s="2" customFormat="1" ht="16.5">
      <c r="A1002" s="47"/>
      <c r="B1002" s="35"/>
      <c r="C1002" s="46"/>
      <c r="D1002" s="47"/>
      <c r="E1002" s="222"/>
      <c r="F1002" s="137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</row>
    <row r="1005" ht="16.5">
      <c r="A1005" s="30"/>
    </row>
    <row r="1006" ht="16.5">
      <c r="A1006" s="30"/>
    </row>
    <row r="1007" ht="16.5">
      <c r="A1007" s="30"/>
    </row>
    <row r="1008" spans="1:38" s="2" customFormat="1" ht="16.5">
      <c r="A1008" s="30"/>
      <c r="B1008" s="35"/>
      <c r="C1008" s="46"/>
      <c r="D1008" s="47"/>
      <c r="E1008" s="222"/>
      <c r="F1008" s="137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</row>
    <row r="1009" spans="1:38" s="2" customFormat="1" ht="16.5">
      <c r="A1009" s="30"/>
      <c r="B1009" s="35"/>
      <c r="C1009" s="46"/>
      <c r="D1009" s="47"/>
      <c r="E1009" s="222"/>
      <c r="F1009" s="137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</row>
    <row r="1010" spans="1:38" s="2" customFormat="1" ht="16.5">
      <c r="A1010" s="30"/>
      <c r="B1010" s="35"/>
      <c r="C1010" s="46"/>
      <c r="D1010" s="47"/>
      <c r="E1010" s="222"/>
      <c r="F1010" s="137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</row>
    <row r="1011" spans="1:38" s="2" customFormat="1" ht="16.5">
      <c r="A1011" s="30"/>
      <c r="B1011" s="35"/>
      <c r="C1011" s="46"/>
      <c r="D1011" s="47"/>
      <c r="E1011" s="222"/>
      <c r="F1011" s="137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</row>
    <row r="1012" spans="1:38" s="2" customFormat="1" ht="16.5">
      <c r="A1012" s="30"/>
      <c r="B1012" s="35"/>
      <c r="C1012" s="46"/>
      <c r="D1012" s="47"/>
      <c r="E1012" s="222"/>
      <c r="F1012" s="137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</row>
    <row r="1013" spans="1:38" s="2" customFormat="1" ht="16.5">
      <c r="A1013" s="30"/>
      <c r="B1013" s="35"/>
      <c r="C1013" s="46"/>
      <c r="D1013" s="47"/>
      <c r="E1013" s="222"/>
      <c r="F1013" s="137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</row>
    <row r="1014" spans="1:38" s="2" customFormat="1" ht="16.5">
      <c r="A1014" s="30"/>
      <c r="B1014" s="35"/>
      <c r="C1014" s="46"/>
      <c r="D1014" s="47"/>
      <c r="E1014" s="222"/>
      <c r="F1014" s="137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</row>
    <row r="1015" spans="1:38" s="2" customFormat="1" ht="16.5">
      <c r="A1015" s="30"/>
      <c r="B1015" s="35"/>
      <c r="C1015" s="46"/>
      <c r="D1015" s="47"/>
      <c r="E1015" s="222"/>
      <c r="F1015" s="137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</row>
    <row r="1016" spans="1:38" s="2" customFormat="1" ht="16.5">
      <c r="A1016" s="30"/>
      <c r="B1016" s="35"/>
      <c r="C1016" s="46"/>
      <c r="D1016" s="47"/>
      <c r="E1016" s="222"/>
      <c r="F1016" s="137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</row>
    <row r="1017" spans="1:38" s="2" customFormat="1" ht="16.5">
      <c r="A1017" s="30"/>
      <c r="B1017" s="35"/>
      <c r="C1017" s="46"/>
      <c r="D1017" s="47"/>
      <c r="E1017" s="222"/>
      <c r="F1017" s="137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</row>
    <row r="1018" spans="1:38" s="2" customFormat="1" ht="16.5">
      <c r="A1018" s="30"/>
      <c r="B1018" s="35"/>
      <c r="C1018" s="46"/>
      <c r="D1018" s="47"/>
      <c r="E1018" s="222"/>
      <c r="F1018" s="137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</row>
    <row r="1019" spans="1:38" s="2" customFormat="1" ht="16.5">
      <c r="A1019" s="30"/>
      <c r="B1019" s="35"/>
      <c r="C1019" s="46"/>
      <c r="D1019" s="47"/>
      <c r="E1019" s="222"/>
      <c r="F1019" s="137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</row>
    <row r="1020" spans="1:38" s="2" customFormat="1" ht="16.5">
      <c r="A1020" s="30"/>
      <c r="B1020" s="35"/>
      <c r="C1020" s="46"/>
      <c r="D1020" s="47"/>
      <c r="E1020" s="222"/>
      <c r="F1020" s="137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</row>
    <row r="1021" spans="1:38" s="2" customFormat="1" ht="16.5">
      <c r="A1021" s="30"/>
      <c r="B1021" s="35"/>
      <c r="C1021" s="46"/>
      <c r="D1021" s="47"/>
      <c r="E1021" s="222"/>
      <c r="F1021" s="137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</row>
    <row r="1022" spans="1:38" s="2" customFormat="1" ht="16.5">
      <c r="A1022" s="30"/>
      <c r="B1022" s="35"/>
      <c r="C1022" s="46"/>
      <c r="D1022" s="47"/>
      <c r="E1022" s="222"/>
      <c r="F1022" s="137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</row>
    <row r="1023" spans="1:38" s="2" customFormat="1" ht="16.5">
      <c r="A1023" s="30"/>
      <c r="B1023" s="35"/>
      <c r="C1023" s="46"/>
      <c r="D1023" s="47"/>
      <c r="E1023" s="222"/>
      <c r="F1023" s="137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</row>
    <row r="1024" spans="1:38" s="2" customFormat="1" ht="16.5">
      <c r="A1024" s="30"/>
      <c r="B1024" s="35"/>
      <c r="C1024" s="46"/>
      <c r="D1024" s="47"/>
      <c r="E1024" s="222"/>
      <c r="F1024" s="137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</row>
    <row r="1025" spans="1:38" s="2" customFormat="1" ht="16.5">
      <c r="A1025" s="30"/>
      <c r="B1025" s="35"/>
      <c r="C1025" s="46"/>
      <c r="D1025" s="47"/>
      <c r="E1025" s="222"/>
      <c r="F1025" s="137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</row>
    <row r="1026" spans="1:38" s="2" customFormat="1" ht="16.5">
      <c r="A1026" s="30"/>
      <c r="B1026" s="35"/>
      <c r="C1026" s="46"/>
      <c r="D1026" s="47"/>
      <c r="E1026" s="222"/>
      <c r="F1026" s="137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</row>
    <row r="1027" spans="1:38" s="2" customFormat="1" ht="16.5">
      <c r="A1027" s="30"/>
      <c r="B1027" s="35"/>
      <c r="C1027" s="46"/>
      <c r="D1027" s="47"/>
      <c r="E1027" s="222"/>
      <c r="F1027" s="137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</row>
    <row r="1028" spans="1:38" s="2" customFormat="1" ht="16.5">
      <c r="A1028" s="47"/>
      <c r="B1028" s="35"/>
      <c r="C1028" s="46"/>
      <c r="D1028" s="47"/>
      <c r="E1028" s="222"/>
      <c r="F1028" s="137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</row>
    <row r="1029" spans="1:38" s="2" customFormat="1" ht="16.5">
      <c r="A1029" s="47"/>
      <c r="B1029" s="35"/>
      <c r="C1029" s="46"/>
      <c r="D1029" s="47"/>
      <c r="E1029" s="222"/>
      <c r="F1029" s="137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</row>
    <row r="1030" spans="1:38" s="2" customFormat="1" ht="16.5">
      <c r="A1030" s="47"/>
      <c r="B1030" s="35"/>
      <c r="C1030" s="46"/>
      <c r="D1030" s="47"/>
      <c r="E1030" s="222"/>
      <c r="F1030" s="137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</row>
    <row r="1038" spans="1:6" ht="16.5">
      <c r="A1038" s="30"/>
      <c r="C1038" s="41"/>
      <c r="D1038" s="42"/>
      <c r="E1038" s="58"/>
      <c r="F1038" s="58"/>
    </row>
  </sheetData>
  <sheetProtection sheet="1" objects="1" scenarios="1" selectLockedCells="1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6"/>
  <headerFooter>
    <oddHeader>&amp;C&amp;10PROPOSED EXPANSION/MODIFICATION OF EXISTING PCR LABORATORY AT KUBWA GENERAL HOSPITAL, FCT - ABUJA</oddHeader>
    <oddFooter>&amp;L&amp;10BILL NO. 2; PCR LABORATORY EXPANSION&amp;CPage &amp;P&amp;RLOT 4</oddFooter>
  </headerFooter>
  <rowBreaks count="18" manualBreakCount="18">
    <brk id="55" max="5" man="1"/>
    <brk id="99" max="5" man="1"/>
    <brk id="157" max="5" man="1"/>
    <brk id="214" max="5" man="1"/>
    <brk id="268" max="5" man="1"/>
    <brk id="325" max="5" man="1"/>
    <brk id="382" max="5" man="1"/>
    <brk id="428" max="5" man="1"/>
    <brk id="478" max="5" man="1"/>
    <brk id="521" max="5" man="1"/>
    <brk id="568" max="5" man="1"/>
    <brk id="626" max="5" man="1"/>
    <brk id="682" max="5" man="1"/>
    <brk id="736" max="5" man="1"/>
    <brk id="791" max="5" man="1"/>
    <brk id="850" max="5" man="1"/>
    <brk id="897" max="5" man="1"/>
    <brk id="9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L442"/>
  <sheetViews>
    <sheetView view="pageBreakPreview" zoomScale="98" zoomScaleSheetLayoutView="98" workbookViewId="0" topLeftCell="A1">
      <selection activeCell="E61" sqref="E61"/>
    </sheetView>
  </sheetViews>
  <sheetFormatPr defaultColWidth="8.8515625" defaultRowHeight="15"/>
  <cols>
    <col min="1" max="1" width="5.00390625" style="47" customWidth="1"/>
    <col min="2" max="2" width="57.140625" style="35" customWidth="1"/>
    <col min="3" max="3" width="8.28125" style="46" customWidth="1"/>
    <col min="4" max="4" width="9.28125" style="47" customWidth="1"/>
    <col min="5" max="5" width="14.421875" style="43" customWidth="1"/>
    <col min="6" max="6" width="18.7109375" style="43" customWidth="1"/>
    <col min="7" max="7" width="14.28125" style="6" bestFit="1" customWidth="1"/>
    <col min="8" max="8" width="9.140625" style="6" customWidth="1"/>
    <col min="9" max="16384" width="8.8515625" style="6" customWidth="1"/>
  </cols>
  <sheetData>
    <row r="2" spans="1:6" ht="18">
      <c r="A2" s="30"/>
      <c r="B2" s="31" t="s">
        <v>305</v>
      </c>
      <c r="C2" s="32"/>
      <c r="D2" s="33"/>
      <c r="E2" s="34"/>
      <c r="F2" s="34"/>
    </row>
    <row r="3" spans="1:6" ht="16.5">
      <c r="A3" s="30"/>
      <c r="C3" s="36"/>
      <c r="D3" s="37"/>
      <c r="E3" s="38"/>
      <c r="F3" s="34"/>
    </row>
    <row r="4" spans="1:6" ht="16.5">
      <c r="A4" s="30"/>
      <c r="B4" s="39" t="s">
        <v>369</v>
      </c>
      <c r="C4" s="32"/>
      <c r="D4" s="33"/>
      <c r="E4" s="34"/>
      <c r="F4" s="34"/>
    </row>
    <row r="5" spans="1:6" ht="16.5">
      <c r="A5" s="30"/>
      <c r="B5" s="40" t="s">
        <v>26</v>
      </c>
      <c r="C5" s="32"/>
      <c r="D5" s="33"/>
      <c r="E5" s="34"/>
      <c r="F5" s="34"/>
    </row>
    <row r="6" spans="1:6" ht="16.5">
      <c r="A6" s="30"/>
      <c r="B6" s="40"/>
      <c r="C6" s="32"/>
      <c r="D6" s="33"/>
      <c r="E6" s="34"/>
      <c r="F6" s="34"/>
    </row>
    <row r="7" spans="1:6" ht="16.5">
      <c r="A7" s="30"/>
      <c r="B7" s="39" t="s">
        <v>178</v>
      </c>
      <c r="C7" s="32"/>
      <c r="D7" s="33"/>
      <c r="E7" s="34"/>
      <c r="F7" s="34"/>
    </row>
    <row r="8" spans="1:6" ht="16.5">
      <c r="A8" s="30"/>
      <c r="C8" s="32"/>
      <c r="D8" s="33"/>
      <c r="E8" s="34"/>
      <c r="F8" s="34"/>
    </row>
    <row r="9" spans="1:6" ht="16.5">
      <c r="A9" s="30"/>
      <c r="B9" s="39" t="s">
        <v>49</v>
      </c>
      <c r="C9" s="32"/>
      <c r="D9" s="33"/>
      <c r="E9" s="34"/>
      <c r="F9" s="34"/>
    </row>
    <row r="10" spans="1:4" ht="16.5">
      <c r="A10" s="30" t="s">
        <v>54</v>
      </c>
      <c r="B10" s="35" t="s">
        <v>179</v>
      </c>
      <c r="C10" s="41"/>
      <c r="D10" s="42"/>
    </row>
    <row r="11" spans="1:6" ht="16.5">
      <c r="A11" s="30"/>
      <c r="B11" s="35" t="s">
        <v>345</v>
      </c>
      <c r="C11" s="41"/>
      <c r="D11" s="42"/>
      <c r="E11" s="44"/>
      <c r="F11" s="44"/>
    </row>
    <row r="12" spans="1:5" ht="16.5">
      <c r="A12" s="30"/>
      <c r="B12" s="35" t="s">
        <v>306</v>
      </c>
      <c r="C12" s="41"/>
      <c r="D12" s="42"/>
      <c r="E12" s="289"/>
    </row>
    <row r="13" spans="1:5" ht="16.5">
      <c r="A13" s="30"/>
      <c r="B13" s="35" t="s">
        <v>356</v>
      </c>
      <c r="C13" s="41"/>
      <c r="D13" s="42"/>
      <c r="E13" s="289"/>
    </row>
    <row r="14" spans="1:6" ht="16.5">
      <c r="A14" s="30"/>
      <c r="B14" s="35" t="s">
        <v>112</v>
      </c>
      <c r="C14" s="32">
        <v>45</v>
      </c>
      <c r="D14" s="33" t="s">
        <v>40</v>
      </c>
      <c r="E14" s="280"/>
      <c r="F14" s="34">
        <f>C14*E14</f>
        <v>0</v>
      </c>
    </row>
    <row r="15" spans="1:6" ht="16.5">
      <c r="A15" s="30"/>
      <c r="C15" s="32"/>
      <c r="D15" s="33"/>
      <c r="E15" s="280"/>
      <c r="F15" s="34"/>
    </row>
    <row r="16" spans="1:6" ht="16.5">
      <c r="A16" s="30"/>
      <c r="B16" s="39" t="s">
        <v>307</v>
      </c>
      <c r="C16" s="32"/>
      <c r="D16" s="33"/>
      <c r="E16" s="280"/>
      <c r="F16" s="34"/>
    </row>
    <row r="17" spans="1:6" ht="16.5">
      <c r="A17" s="30" t="s">
        <v>55</v>
      </c>
      <c r="B17" s="35" t="s">
        <v>376</v>
      </c>
      <c r="C17" s="32"/>
      <c r="D17" s="33"/>
      <c r="E17" s="280"/>
      <c r="F17" s="34"/>
    </row>
    <row r="18" spans="1:6" ht="16.5">
      <c r="A18" s="30"/>
      <c r="B18" s="35" t="s">
        <v>377</v>
      </c>
      <c r="C18" s="32"/>
      <c r="D18" s="33"/>
      <c r="E18" s="280"/>
      <c r="F18" s="34"/>
    </row>
    <row r="19" spans="1:6" ht="16.5">
      <c r="A19" s="30"/>
      <c r="B19" s="35" t="s">
        <v>378</v>
      </c>
      <c r="C19" s="32">
        <v>45</v>
      </c>
      <c r="D19" s="33" t="s">
        <v>40</v>
      </c>
      <c r="E19" s="280"/>
      <c r="F19" s="34">
        <f>C19*E19</f>
        <v>0</v>
      </c>
    </row>
    <row r="20" spans="1:6" ht="16.5">
      <c r="A20" s="30"/>
      <c r="C20" s="32"/>
      <c r="D20" s="33"/>
      <c r="E20" s="280"/>
      <c r="F20" s="34"/>
    </row>
    <row r="21" spans="1:7" ht="16.5">
      <c r="A21" s="30"/>
      <c r="B21" s="39" t="s">
        <v>28</v>
      </c>
      <c r="C21" s="32"/>
      <c r="D21" s="33"/>
      <c r="E21" s="280"/>
      <c r="F21" s="34"/>
      <c r="G21" s="23" t="e">
        <f>#REF!*#REF!</f>
        <v>#REF!</v>
      </c>
    </row>
    <row r="22" spans="1:7" ht="54">
      <c r="A22" s="30" t="s">
        <v>56</v>
      </c>
      <c r="B22" s="45" t="s">
        <v>346</v>
      </c>
      <c r="C22" s="32">
        <v>32</v>
      </c>
      <c r="D22" s="33" t="s">
        <v>40</v>
      </c>
      <c r="E22" s="280"/>
      <c r="F22" s="34">
        <f>C22*E22</f>
        <v>0</v>
      </c>
      <c r="G22" s="24"/>
    </row>
    <row r="23" spans="1:7" ht="16.5">
      <c r="A23" s="30"/>
      <c r="B23" s="35" t="s">
        <v>357</v>
      </c>
      <c r="C23" s="32"/>
      <c r="D23" s="33"/>
      <c r="E23" s="280"/>
      <c r="F23" s="34"/>
      <c r="G23" s="24"/>
    </row>
    <row r="24" spans="1:7" ht="16.5">
      <c r="A24" s="30"/>
      <c r="C24" s="32"/>
      <c r="D24" s="33"/>
      <c r="E24" s="280"/>
      <c r="F24" s="34"/>
      <c r="G24" s="24"/>
    </row>
    <row r="25" spans="1:6" ht="16.5">
      <c r="A25" s="30"/>
      <c r="B25" s="39" t="s">
        <v>27</v>
      </c>
      <c r="C25" s="32"/>
      <c r="D25" s="33"/>
      <c r="E25" s="280"/>
      <c r="F25" s="34"/>
    </row>
    <row r="26" spans="1:6" ht="16.5">
      <c r="A26" s="30" t="s">
        <v>61</v>
      </c>
      <c r="B26" s="35" t="s">
        <v>379</v>
      </c>
      <c r="C26" s="32"/>
      <c r="D26" s="33"/>
      <c r="E26" s="280"/>
      <c r="F26" s="34"/>
    </row>
    <row r="27" spans="1:5" ht="16.5">
      <c r="A27" s="30"/>
      <c r="B27" s="35" t="s">
        <v>380</v>
      </c>
      <c r="E27" s="289"/>
    </row>
    <row r="28" spans="1:6" ht="16.5">
      <c r="A28" s="30"/>
      <c r="B28" s="35" t="s">
        <v>381</v>
      </c>
      <c r="C28" s="32">
        <v>32</v>
      </c>
      <c r="D28" s="33" t="s">
        <v>40</v>
      </c>
      <c r="E28" s="280"/>
      <c r="F28" s="34">
        <f>C28*E28</f>
        <v>0</v>
      </c>
    </row>
    <row r="29" spans="1:6" ht="16.5">
      <c r="A29" s="30"/>
      <c r="C29" s="32"/>
      <c r="D29" s="33"/>
      <c r="E29" s="280"/>
      <c r="F29" s="34"/>
    </row>
    <row r="30" spans="2:5" ht="16.5">
      <c r="B30" s="39" t="s">
        <v>107</v>
      </c>
      <c r="E30" s="289"/>
    </row>
    <row r="31" ht="16.5">
      <c r="E31" s="289"/>
    </row>
    <row r="32" spans="1:5" ht="16.5">
      <c r="A32" s="47" t="s">
        <v>65</v>
      </c>
      <c r="B32" s="35" t="s">
        <v>382</v>
      </c>
      <c r="E32" s="289"/>
    </row>
    <row r="33" spans="2:6" ht="16.5">
      <c r="B33" s="35" t="s">
        <v>383</v>
      </c>
      <c r="C33" s="46">
        <v>8</v>
      </c>
      <c r="D33" s="47" t="s">
        <v>43</v>
      </c>
      <c r="E33" s="289"/>
      <c r="F33" s="34">
        <f>C33*E33</f>
        <v>0</v>
      </c>
    </row>
    <row r="34" ht="16.5">
      <c r="E34" s="289"/>
    </row>
    <row r="35" spans="1:6" ht="16.5">
      <c r="A35" s="47" t="s">
        <v>68</v>
      </c>
      <c r="B35" s="35" t="s">
        <v>308</v>
      </c>
      <c r="C35" s="46">
        <v>2</v>
      </c>
      <c r="D35" s="47" t="s">
        <v>43</v>
      </c>
      <c r="E35" s="289"/>
      <c r="F35" s="34">
        <f>C35*E35</f>
        <v>0</v>
      </c>
    </row>
    <row r="36" ht="16.5">
      <c r="E36" s="289"/>
    </row>
    <row r="37" spans="1:6" ht="16.5">
      <c r="A37" s="30"/>
      <c r="C37" s="32"/>
      <c r="D37" s="33"/>
      <c r="E37" s="280"/>
      <c r="F37" s="34"/>
    </row>
    <row r="38" spans="1:6" ht="16.5">
      <c r="A38" s="30"/>
      <c r="C38" s="32"/>
      <c r="D38" s="33"/>
      <c r="E38" s="280"/>
      <c r="F38" s="34"/>
    </row>
    <row r="39" spans="1:6" ht="16.5">
      <c r="A39" s="30"/>
      <c r="C39" s="32"/>
      <c r="D39" s="33"/>
      <c r="E39" s="280"/>
      <c r="F39" s="34"/>
    </row>
    <row r="40" spans="1:6" ht="16.5">
      <c r="A40" s="30"/>
      <c r="C40" s="32"/>
      <c r="D40" s="33"/>
      <c r="E40" s="280"/>
      <c r="F40" s="34"/>
    </row>
    <row r="41" spans="1:6" ht="16.5">
      <c r="A41" s="30"/>
      <c r="C41" s="32"/>
      <c r="D41" s="33"/>
      <c r="E41" s="280"/>
      <c r="F41" s="34"/>
    </row>
    <row r="42" spans="1:6" ht="16.5">
      <c r="A42" s="30"/>
      <c r="C42" s="32"/>
      <c r="D42" s="33"/>
      <c r="E42" s="280"/>
      <c r="F42" s="34"/>
    </row>
    <row r="43" spans="1:6" ht="16.5">
      <c r="A43" s="30"/>
      <c r="C43" s="32"/>
      <c r="D43" s="33"/>
      <c r="E43" s="280"/>
      <c r="F43" s="34"/>
    </row>
    <row r="44" spans="1:6" ht="16.5">
      <c r="A44" s="30"/>
      <c r="C44" s="32"/>
      <c r="D44" s="33"/>
      <c r="E44" s="280"/>
      <c r="F44" s="34"/>
    </row>
    <row r="45" spans="1:6" ht="16.5">
      <c r="A45" s="30"/>
      <c r="B45" s="48" t="s">
        <v>22</v>
      </c>
      <c r="C45" s="32"/>
      <c r="D45" s="33"/>
      <c r="E45" s="280"/>
      <c r="F45" s="49"/>
    </row>
    <row r="46" spans="1:6" ht="18" thickBot="1">
      <c r="A46" s="30"/>
      <c r="B46" s="50" t="s">
        <v>194</v>
      </c>
      <c r="C46" s="32"/>
      <c r="D46" s="33"/>
      <c r="E46" s="280"/>
      <c r="F46" s="51">
        <f>SUM(F14:F45)</f>
        <v>0</v>
      </c>
    </row>
    <row r="47" spans="1:6" ht="18" thickTop="1">
      <c r="A47" s="30"/>
      <c r="B47" s="48"/>
      <c r="C47" s="32"/>
      <c r="D47" s="33"/>
      <c r="E47" s="280"/>
      <c r="F47" s="34"/>
    </row>
    <row r="48" spans="1:6" ht="16.5">
      <c r="A48" s="30"/>
      <c r="B48" s="48"/>
      <c r="C48" s="32"/>
      <c r="D48" s="33"/>
      <c r="E48" s="280"/>
      <c r="F48" s="34"/>
    </row>
    <row r="49" spans="1:6" ht="16.5">
      <c r="A49" s="30"/>
      <c r="B49" s="39" t="s">
        <v>198</v>
      </c>
      <c r="C49" s="32"/>
      <c r="D49" s="33"/>
      <c r="E49" s="280"/>
      <c r="F49" s="34"/>
    </row>
    <row r="50" spans="1:6" ht="16.5">
      <c r="A50" s="30"/>
      <c r="B50" s="39"/>
      <c r="C50" s="32"/>
      <c r="D50" s="33"/>
      <c r="E50" s="280"/>
      <c r="F50" s="34"/>
    </row>
    <row r="51" spans="1:6" ht="16.5">
      <c r="A51" s="30"/>
      <c r="B51" s="52" t="s">
        <v>201</v>
      </c>
      <c r="C51" s="53"/>
      <c r="D51" s="54"/>
      <c r="E51" s="290"/>
      <c r="F51" s="56"/>
    </row>
    <row r="52" spans="1:6" ht="16.5">
      <c r="A52" s="30"/>
      <c r="B52" s="52" t="s">
        <v>202</v>
      </c>
      <c r="C52" s="53"/>
      <c r="D52" s="54"/>
      <c r="E52" s="290"/>
      <c r="F52" s="56"/>
    </row>
    <row r="53" spans="1:6" ht="16.5">
      <c r="A53" s="30"/>
      <c r="B53" s="25"/>
      <c r="C53" s="57"/>
      <c r="E53" s="273"/>
      <c r="F53" s="56"/>
    </row>
    <row r="54" spans="1:6" ht="16.5">
      <c r="A54" s="30"/>
      <c r="B54" s="52" t="s">
        <v>203</v>
      </c>
      <c r="C54" s="57"/>
      <c r="E54" s="273"/>
      <c r="F54" s="56"/>
    </row>
    <row r="55" spans="1:6" ht="16.5">
      <c r="A55" s="30"/>
      <c r="B55" s="25"/>
      <c r="C55" s="57"/>
      <c r="E55" s="273"/>
      <c r="F55" s="56"/>
    </row>
    <row r="56" spans="1:6" ht="16.5">
      <c r="A56" s="30"/>
      <c r="B56" s="52" t="s">
        <v>204</v>
      </c>
      <c r="C56" s="57"/>
      <c r="E56" s="273"/>
      <c r="F56" s="56"/>
    </row>
    <row r="57" spans="1:6" ht="16.5">
      <c r="A57" s="30" t="s">
        <v>54</v>
      </c>
      <c r="B57" s="25" t="s">
        <v>205</v>
      </c>
      <c r="C57" s="57"/>
      <c r="E57" s="273"/>
      <c r="F57" s="56"/>
    </row>
    <row r="58" spans="1:6" ht="16.5">
      <c r="A58" s="30"/>
      <c r="B58" s="25" t="s">
        <v>206</v>
      </c>
      <c r="C58" s="59">
        <v>28</v>
      </c>
      <c r="D58" s="30" t="s">
        <v>40</v>
      </c>
      <c r="E58" s="273"/>
      <c r="F58" s="34">
        <f>C58*E58</f>
        <v>0</v>
      </c>
    </row>
    <row r="59" spans="1:6" ht="16.5">
      <c r="A59" s="30"/>
      <c r="B59" s="25"/>
      <c r="C59" s="59"/>
      <c r="D59" s="30"/>
      <c r="E59" s="273"/>
      <c r="F59" s="56"/>
    </row>
    <row r="60" spans="1:6" ht="16.5">
      <c r="A60" s="30"/>
      <c r="B60" s="52" t="s">
        <v>207</v>
      </c>
      <c r="C60" s="59"/>
      <c r="D60" s="30"/>
      <c r="E60" s="273"/>
      <c r="F60" s="56"/>
    </row>
    <row r="61" spans="1:6" ht="16.5">
      <c r="A61" s="30" t="s">
        <v>55</v>
      </c>
      <c r="B61" s="25" t="s">
        <v>385</v>
      </c>
      <c r="C61" s="59">
        <v>28</v>
      </c>
      <c r="D61" s="30" t="s">
        <v>40</v>
      </c>
      <c r="E61" s="273"/>
      <c r="F61" s="34">
        <f>C61*E61</f>
        <v>0</v>
      </c>
    </row>
    <row r="62" spans="1:6" ht="16.5">
      <c r="A62" s="30"/>
      <c r="B62" s="25"/>
      <c r="C62" s="59"/>
      <c r="D62" s="30"/>
      <c r="E62" s="273"/>
      <c r="F62" s="56"/>
    </row>
    <row r="63" spans="1:6" ht="16.5">
      <c r="A63" s="30" t="s">
        <v>56</v>
      </c>
      <c r="B63" s="25" t="s">
        <v>386</v>
      </c>
      <c r="C63" s="59">
        <v>21</v>
      </c>
      <c r="D63" s="30" t="s">
        <v>162</v>
      </c>
      <c r="E63" s="273"/>
      <c r="F63" s="34">
        <f>C63*E63</f>
        <v>0</v>
      </c>
    </row>
    <row r="64" spans="1:6" ht="16.5">
      <c r="A64" s="30"/>
      <c r="B64" s="25"/>
      <c r="C64" s="59"/>
      <c r="D64" s="30"/>
      <c r="E64" s="273"/>
      <c r="F64" s="56"/>
    </row>
    <row r="65" spans="1:6" ht="16.5">
      <c r="A65" s="30" t="s">
        <v>57</v>
      </c>
      <c r="B65" s="25" t="s">
        <v>387</v>
      </c>
      <c r="C65" s="59">
        <v>3</v>
      </c>
      <c r="D65" s="30" t="s">
        <v>162</v>
      </c>
      <c r="E65" s="273"/>
      <c r="F65" s="34">
        <f>C65*E65</f>
        <v>0</v>
      </c>
    </row>
    <row r="66" spans="1:6" ht="16.5">
      <c r="A66" s="30"/>
      <c r="B66" s="25"/>
      <c r="C66" s="59"/>
      <c r="D66" s="30"/>
      <c r="E66" s="273"/>
      <c r="F66" s="56"/>
    </row>
    <row r="67" spans="1:6" ht="16.5">
      <c r="A67" s="30"/>
      <c r="B67" s="52" t="s">
        <v>208</v>
      </c>
      <c r="C67" s="59"/>
      <c r="D67" s="30"/>
      <c r="E67" s="273"/>
      <c r="F67" s="56"/>
    </row>
    <row r="68" spans="1:6" ht="16.5">
      <c r="A68" s="30" t="s">
        <v>58</v>
      </c>
      <c r="B68" s="25" t="s">
        <v>209</v>
      </c>
      <c r="C68" s="59"/>
      <c r="D68" s="30"/>
      <c r="E68" s="273"/>
      <c r="F68" s="56"/>
    </row>
    <row r="69" spans="1:6" ht="16.5">
      <c r="A69" s="30"/>
      <c r="B69" s="25" t="s">
        <v>210</v>
      </c>
      <c r="C69" s="59"/>
      <c r="D69" s="30"/>
      <c r="E69" s="273"/>
      <c r="F69" s="56"/>
    </row>
    <row r="70" spans="1:6" ht="16.5">
      <c r="A70" s="30"/>
      <c r="B70" s="25" t="s">
        <v>388</v>
      </c>
      <c r="C70" s="59">
        <v>14</v>
      </c>
      <c r="D70" s="30" t="s">
        <v>162</v>
      </c>
      <c r="E70" s="273"/>
      <c r="F70" s="34">
        <f>C70*E70</f>
        <v>0</v>
      </c>
    </row>
    <row r="71" spans="1:6" ht="16.5">
      <c r="A71" s="30"/>
      <c r="B71" s="25"/>
      <c r="C71" s="59"/>
      <c r="D71" s="30"/>
      <c r="E71" s="273"/>
      <c r="F71" s="56"/>
    </row>
    <row r="72" spans="1:6" ht="16.5">
      <c r="A72" s="30" t="s">
        <v>59</v>
      </c>
      <c r="B72" s="25" t="s">
        <v>358</v>
      </c>
      <c r="C72" s="59"/>
      <c r="D72" s="30"/>
      <c r="E72" s="273"/>
      <c r="F72" s="56"/>
    </row>
    <row r="73" spans="1:6" ht="16.5">
      <c r="A73" s="30"/>
      <c r="B73" s="25" t="s">
        <v>211</v>
      </c>
      <c r="C73" s="59"/>
      <c r="D73" s="30"/>
      <c r="E73" s="273"/>
      <c r="F73" s="56"/>
    </row>
    <row r="74" spans="1:6" ht="16.5">
      <c r="A74" s="30"/>
      <c r="B74" s="25" t="s">
        <v>212</v>
      </c>
      <c r="C74" s="59">
        <f>C63+C65-C70</f>
        <v>10</v>
      </c>
      <c r="D74" s="30" t="s">
        <v>162</v>
      </c>
      <c r="E74" s="273"/>
      <c r="F74" s="34">
        <f>C74*E74</f>
        <v>0</v>
      </c>
    </row>
    <row r="75" spans="1:6" ht="16.5">
      <c r="A75" s="30"/>
      <c r="B75" s="25"/>
      <c r="C75" s="59"/>
      <c r="D75" s="30"/>
      <c r="E75" s="273"/>
      <c r="F75" s="56"/>
    </row>
    <row r="76" spans="1:6" ht="16.5">
      <c r="A76" s="30" t="s">
        <v>60</v>
      </c>
      <c r="B76" s="25" t="s">
        <v>213</v>
      </c>
      <c r="C76" s="59"/>
      <c r="D76" s="30"/>
      <c r="E76" s="273"/>
      <c r="F76" s="56"/>
    </row>
    <row r="77" spans="1:6" ht="16.5">
      <c r="A77" s="30"/>
      <c r="B77" s="25" t="s">
        <v>389</v>
      </c>
      <c r="C77" s="59">
        <v>8</v>
      </c>
      <c r="D77" s="30" t="s">
        <v>162</v>
      </c>
      <c r="E77" s="273"/>
      <c r="F77" s="34">
        <f>C77*E77</f>
        <v>0</v>
      </c>
    </row>
    <row r="78" spans="1:6" ht="16.5">
      <c r="A78" s="30"/>
      <c r="B78" s="25"/>
      <c r="C78" s="59"/>
      <c r="D78" s="30"/>
      <c r="E78" s="273"/>
      <c r="F78" s="56"/>
    </row>
    <row r="79" spans="1:6" ht="16.5">
      <c r="A79" s="30" t="s">
        <v>61</v>
      </c>
      <c r="B79" s="25" t="s">
        <v>214</v>
      </c>
      <c r="C79" s="59"/>
      <c r="D79" s="30"/>
      <c r="E79" s="273"/>
      <c r="F79" s="56"/>
    </row>
    <row r="80" spans="1:6" ht="16.5">
      <c r="A80" s="30"/>
      <c r="B80" s="25" t="s">
        <v>215</v>
      </c>
      <c r="C80" s="59"/>
      <c r="D80" s="30"/>
      <c r="E80" s="273"/>
      <c r="F80" s="56"/>
    </row>
    <row r="81" spans="1:6" ht="16.5">
      <c r="A81" s="30"/>
      <c r="B81" s="25" t="s">
        <v>216</v>
      </c>
      <c r="C81" s="59">
        <v>8</v>
      </c>
      <c r="D81" s="30" t="s">
        <v>40</v>
      </c>
      <c r="E81" s="273"/>
      <c r="F81" s="34">
        <f>C81*E81</f>
        <v>0</v>
      </c>
    </row>
    <row r="82" spans="1:6" ht="16.5">
      <c r="A82" s="30"/>
      <c r="B82" s="25"/>
      <c r="C82" s="59"/>
      <c r="D82" s="30"/>
      <c r="E82" s="291"/>
      <c r="F82" s="25"/>
    </row>
    <row r="83" spans="1:6" ht="18">
      <c r="A83" s="30" t="s">
        <v>62</v>
      </c>
      <c r="B83" s="29" t="s">
        <v>234</v>
      </c>
      <c r="C83" s="59">
        <v>40</v>
      </c>
      <c r="D83" s="30" t="s">
        <v>40</v>
      </c>
      <c r="E83" s="273"/>
      <c r="F83" s="34">
        <f>C83*E83</f>
        <v>0</v>
      </c>
    </row>
    <row r="84" spans="1:6" ht="16.5">
      <c r="A84" s="30"/>
      <c r="B84" s="25"/>
      <c r="C84" s="59"/>
      <c r="D84" s="30"/>
      <c r="E84" s="273"/>
      <c r="F84" s="56"/>
    </row>
    <row r="85" spans="1:6" ht="16.5">
      <c r="A85" s="30"/>
      <c r="B85" s="52" t="s">
        <v>217</v>
      </c>
      <c r="C85" s="59"/>
      <c r="D85" s="30"/>
      <c r="E85" s="273"/>
      <c r="F85" s="56"/>
    </row>
    <row r="86" spans="1:6" ht="16.5">
      <c r="A86" s="30" t="s">
        <v>63</v>
      </c>
      <c r="B86" s="25" t="s">
        <v>218</v>
      </c>
      <c r="C86" s="59"/>
      <c r="D86" s="30"/>
      <c r="E86" s="273"/>
      <c r="F86" s="56"/>
    </row>
    <row r="87" spans="1:6" ht="16.5">
      <c r="A87" s="30"/>
      <c r="B87" s="25" t="s">
        <v>219</v>
      </c>
      <c r="C87" s="59">
        <v>56</v>
      </c>
      <c r="D87" s="30" t="s">
        <v>40</v>
      </c>
      <c r="E87" s="273"/>
      <c r="F87" s="34">
        <f>C87*E87</f>
        <v>0</v>
      </c>
    </row>
    <row r="88" spans="1:6" ht="16.5">
      <c r="A88" s="30"/>
      <c r="B88" s="25"/>
      <c r="C88" s="59"/>
      <c r="D88" s="30"/>
      <c r="E88" s="273"/>
      <c r="F88" s="34"/>
    </row>
    <row r="89" spans="1:6" ht="16.5">
      <c r="A89" s="30"/>
      <c r="B89" s="52" t="s">
        <v>220</v>
      </c>
      <c r="C89" s="59"/>
      <c r="D89" s="30"/>
      <c r="E89" s="273"/>
      <c r="F89" s="56"/>
    </row>
    <row r="90" spans="1:6" ht="16.5">
      <c r="A90" s="30"/>
      <c r="B90" s="52" t="s">
        <v>161</v>
      </c>
      <c r="C90" s="59"/>
      <c r="D90" s="30"/>
      <c r="E90" s="273"/>
      <c r="F90" s="56"/>
    </row>
    <row r="91" spans="1:6" ht="16.5">
      <c r="A91" s="30"/>
      <c r="B91" s="67" t="s">
        <v>221</v>
      </c>
      <c r="C91" s="59"/>
      <c r="D91" s="30"/>
      <c r="E91" s="273"/>
      <c r="F91" s="56"/>
    </row>
    <row r="92" spans="1:6" ht="16.5">
      <c r="A92" s="30"/>
      <c r="B92" s="67" t="s">
        <v>222</v>
      </c>
      <c r="C92" s="59"/>
      <c r="D92" s="30"/>
      <c r="E92" s="273"/>
      <c r="F92" s="56"/>
    </row>
    <row r="93" spans="1:6" ht="16.5">
      <c r="A93" s="30"/>
      <c r="B93" s="67" t="s">
        <v>223</v>
      </c>
      <c r="C93" s="59"/>
      <c r="D93" s="30"/>
      <c r="E93" s="273"/>
      <c r="F93" s="56"/>
    </row>
    <row r="94" spans="1:6" ht="16.5">
      <c r="A94" s="30"/>
      <c r="B94" s="52"/>
      <c r="C94" s="59"/>
      <c r="D94" s="30"/>
      <c r="E94" s="273"/>
      <c r="F94" s="56"/>
    </row>
    <row r="95" spans="1:6" ht="16.5">
      <c r="A95" s="30" t="s">
        <v>64</v>
      </c>
      <c r="B95" s="25" t="s">
        <v>384</v>
      </c>
      <c r="C95" s="59"/>
      <c r="D95" s="30"/>
      <c r="E95" s="273"/>
      <c r="F95" s="56"/>
    </row>
    <row r="96" spans="1:6" ht="16.5">
      <c r="A96" s="30"/>
      <c r="B96" s="25" t="s">
        <v>224</v>
      </c>
      <c r="C96" s="59">
        <v>3</v>
      </c>
      <c r="D96" s="30" t="s">
        <v>162</v>
      </c>
      <c r="E96" s="273"/>
      <c r="F96" s="34">
        <f>C96*E96</f>
        <v>0</v>
      </c>
    </row>
    <row r="97" spans="1:6" ht="16.5">
      <c r="A97" s="30"/>
      <c r="B97" s="25"/>
      <c r="C97" s="59"/>
      <c r="D97" s="30"/>
      <c r="E97" s="273"/>
      <c r="F97" s="56"/>
    </row>
    <row r="98" spans="1:6" ht="16.5">
      <c r="A98" s="30"/>
      <c r="B98" s="25"/>
      <c r="C98" s="59"/>
      <c r="D98" s="30"/>
      <c r="E98" s="273"/>
      <c r="F98" s="60"/>
    </row>
    <row r="99" spans="1:6" ht="18" thickBot="1">
      <c r="A99" s="30"/>
      <c r="B99" s="52" t="s">
        <v>190</v>
      </c>
      <c r="C99" s="59"/>
      <c r="D99" s="30"/>
      <c r="E99" s="273"/>
      <c r="F99" s="61">
        <f>SUM(F58:F98)</f>
        <v>0</v>
      </c>
    </row>
    <row r="100" spans="1:6" ht="18" thickTop="1">
      <c r="A100" s="30"/>
      <c r="B100" s="44"/>
      <c r="C100" s="59"/>
      <c r="D100" s="30"/>
      <c r="E100" s="273"/>
      <c r="F100" s="56"/>
    </row>
    <row r="101" spans="1:6" ht="16.5">
      <c r="A101" s="30"/>
      <c r="B101" s="67" t="s">
        <v>225</v>
      </c>
      <c r="C101" s="44"/>
      <c r="D101" s="44"/>
      <c r="E101" s="292"/>
      <c r="F101" s="44"/>
    </row>
    <row r="102" spans="1:6" ht="16.5">
      <c r="A102" s="30"/>
      <c r="B102" s="67" t="s">
        <v>222</v>
      </c>
      <c r="C102" s="59"/>
      <c r="D102" s="30"/>
      <c r="E102" s="273"/>
      <c r="F102" s="56"/>
    </row>
    <row r="103" spans="1:6" ht="16.5">
      <c r="A103" s="30"/>
      <c r="B103" s="67" t="s">
        <v>223</v>
      </c>
      <c r="C103" s="59"/>
      <c r="D103" s="30"/>
      <c r="E103" s="273"/>
      <c r="F103" s="56"/>
    </row>
    <row r="104" spans="1:6" ht="16.5">
      <c r="A104" s="30"/>
      <c r="C104" s="59"/>
      <c r="D104" s="30"/>
      <c r="E104" s="273"/>
      <c r="F104" s="56"/>
    </row>
    <row r="105" spans="1:6" ht="16.5">
      <c r="A105" s="30" t="s">
        <v>54</v>
      </c>
      <c r="B105" s="25" t="s">
        <v>390</v>
      </c>
      <c r="C105" s="59"/>
      <c r="D105" s="30"/>
      <c r="E105" s="273"/>
      <c r="F105" s="56"/>
    </row>
    <row r="106" spans="1:6" ht="16.5">
      <c r="A106" s="30"/>
      <c r="B106" s="25" t="s">
        <v>224</v>
      </c>
      <c r="C106" s="59">
        <v>4</v>
      </c>
      <c r="D106" s="30" t="s">
        <v>162</v>
      </c>
      <c r="E106" s="273"/>
      <c r="F106" s="34">
        <f>C106*E106</f>
        <v>0</v>
      </c>
    </row>
    <row r="107" spans="1:6" ht="16.5">
      <c r="A107" s="30"/>
      <c r="B107" s="52"/>
      <c r="C107" s="59"/>
      <c r="D107" s="30"/>
      <c r="E107" s="273"/>
      <c r="F107" s="56"/>
    </row>
    <row r="108" spans="1:6" ht="16.5">
      <c r="A108" s="30" t="s">
        <v>55</v>
      </c>
      <c r="B108" s="25" t="s">
        <v>310</v>
      </c>
      <c r="C108" s="59">
        <v>1</v>
      </c>
      <c r="D108" s="30" t="s">
        <v>162</v>
      </c>
      <c r="E108" s="273"/>
      <c r="F108" s="34">
        <f>C108*E108</f>
        <v>0</v>
      </c>
    </row>
    <row r="109" spans="1:6" ht="16.5">
      <c r="A109" s="30"/>
      <c r="B109" s="25"/>
      <c r="C109" s="59"/>
      <c r="D109" s="30"/>
      <c r="E109" s="291"/>
      <c r="F109" s="25"/>
    </row>
    <row r="110" spans="1:6" ht="16.5">
      <c r="A110" s="30"/>
      <c r="B110" s="52" t="s">
        <v>163</v>
      </c>
      <c r="C110" s="59"/>
      <c r="D110" s="30"/>
      <c r="E110" s="273"/>
      <c r="F110" s="56"/>
    </row>
    <row r="111" spans="1:6" ht="16.5">
      <c r="A111" s="30"/>
      <c r="B111" s="67" t="s">
        <v>164</v>
      </c>
      <c r="C111" s="59"/>
      <c r="D111" s="30"/>
      <c r="E111" s="273"/>
      <c r="F111" s="56"/>
    </row>
    <row r="112" spans="1:6" ht="16.5">
      <c r="A112" s="30" t="s">
        <v>56</v>
      </c>
      <c r="B112" s="25" t="s">
        <v>226</v>
      </c>
      <c r="C112" s="59"/>
      <c r="D112" s="30"/>
      <c r="E112" s="273"/>
      <c r="F112" s="56"/>
    </row>
    <row r="113" spans="1:6" ht="16.5">
      <c r="A113" s="30"/>
      <c r="B113" s="25" t="s">
        <v>227</v>
      </c>
      <c r="C113" s="59"/>
      <c r="D113" s="30"/>
      <c r="E113" s="273"/>
      <c r="F113" s="56"/>
    </row>
    <row r="114" spans="1:6" ht="16.5">
      <c r="A114" s="30"/>
      <c r="B114" s="25" t="s">
        <v>359</v>
      </c>
      <c r="C114" s="59">
        <v>21</v>
      </c>
      <c r="D114" s="30" t="s">
        <v>41</v>
      </c>
      <c r="E114" s="273"/>
      <c r="F114" s="34">
        <f>C114*E114</f>
        <v>0</v>
      </c>
    </row>
    <row r="115" spans="1:6" ht="16.5">
      <c r="A115" s="30"/>
      <c r="B115" s="25"/>
      <c r="C115" s="59"/>
      <c r="D115" s="30"/>
      <c r="E115" s="273"/>
      <c r="F115" s="56"/>
    </row>
    <row r="116" spans="1:6" ht="16.5">
      <c r="A116" s="30" t="s">
        <v>57</v>
      </c>
      <c r="B116" s="25" t="s">
        <v>311</v>
      </c>
      <c r="C116" s="59"/>
      <c r="D116" s="30"/>
      <c r="E116" s="273"/>
      <c r="F116" s="56"/>
    </row>
    <row r="117" spans="1:6" ht="16.5">
      <c r="A117" s="30"/>
      <c r="B117" s="25" t="s">
        <v>227</v>
      </c>
      <c r="C117" s="59"/>
      <c r="D117" s="30"/>
      <c r="E117" s="273"/>
      <c r="F117" s="56"/>
    </row>
    <row r="118" spans="1:6" ht="16.5">
      <c r="A118" s="30"/>
      <c r="B118" s="25" t="s">
        <v>312</v>
      </c>
      <c r="C118" s="59">
        <v>5</v>
      </c>
      <c r="D118" s="30" t="s">
        <v>40</v>
      </c>
      <c r="E118" s="273"/>
      <c r="F118" s="34">
        <f>C118*E118</f>
        <v>0</v>
      </c>
    </row>
    <row r="119" spans="1:6" ht="16.5">
      <c r="A119" s="30"/>
      <c r="B119" s="25"/>
      <c r="C119" s="59"/>
      <c r="D119" s="30"/>
      <c r="E119" s="273"/>
      <c r="F119" s="56"/>
    </row>
    <row r="120" spans="1:6" ht="16.5">
      <c r="A120" s="30"/>
      <c r="B120" s="52" t="s">
        <v>165</v>
      </c>
      <c r="C120" s="59"/>
      <c r="D120" s="30"/>
      <c r="E120" s="273"/>
      <c r="F120" s="56"/>
    </row>
    <row r="121" spans="1:6" ht="16.5">
      <c r="A121" s="30"/>
      <c r="B121" s="67" t="s">
        <v>166</v>
      </c>
      <c r="C121" s="59"/>
      <c r="D121" s="30"/>
      <c r="E121" s="273"/>
      <c r="F121" s="56"/>
    </row>
    <row r="122" spans="1:6" ht="16.5">
      <c r="A122" s="30" t="s">
        <v>58</v>
      </c>
      <c r="B122" s="25" t="s">
        <v>228</v>
      </c>
      <c r="C122" s="59"/>
      <c r="D122" s="30"/>
      <c r="E122" s="273"/>
      <c r="F122" s="56"/>
    </row>
    <row r="123" spans="1:6" ht="16.5">
      <c r="A123" s="30"/>
      <c r="B123" s="25" t="s">
        <v>229</v>
      </c>
      <c r="C123" s="59">
        <f>C83</f>
        <v>40</v>
      </c>
      <c r="D123" s="30" t="s">
        <v>40</v>
      </c>
      <c r="E123" s="273"/>
      <c r="F123" s="34">
        <f>C123*E123</f>
        <v>0</v>
      </c>
    </row>
    <row r="124" spans="1:6" ht="16.5">
      <c r="A124" s="30"/>
      <c r="B124" s="52"/>
      <c r="C124" s="59"/>
      <c r="D124" s="30"/>
      <c r="E124" s="273"/>
      <c r="F124" s="56"/>
    </row>
    <row r="125" spans="1:6" ht="16.5">
      <c r="A125" s="30"/>
      <c r="B125" s="52" t="s">
        <v>230</v>
      </c>
      <c r="C125" s="59"/>
      <c r="D125" s="30"/>
      <c r="E125" s="273"/>
      <c r="F125" s="56"/>
    </row>
    <row r="126" spans="1:6" ht="16.5">
      <c r="A126" s="30"/>
      <c r="B126" s="67" t="s">
        <v>391</v>
      </c>
      <c r="C126" s="59"/>
      <c r="D126" s="30"/>
      <c r="E126" s="273"/>
      <c r="F126" s="56"/>
    </row>
    <row r="127" spans="1:6" ht="16.5">
      <c r="A127" s="30"/>
      <c r="B127" s="67" t="s">
        <v>392</v>
      </c>
      <c r="C127" s="59"/>
      <c r="D127" s="30"/>
      <c r="E127" s="273"/>
      <c r="F127" s="56"/>
    </row>
    <row r="128" spans="1:6" ht="16.5">
      <c r="A128" s="30"/>
      <c r="B128" s="67" t="s">
        <v>393</v>
      </c>
      <c r="C128" s="59"/>
      <c r="D128" s="30"/>
      <c r="E128" s="273"/>
      <c r="F128" s="56"/>
    </row>
    <row r="129" spans="1:6" ht="16.5">
      <c r="A129" s="30"/>
      <c r="B129" s="52"/>
      <c r="C129" s="59"/>
      <c r="D129" s="30"/>
      <c r="E129" s="273"/>
      <c r="F129" s="56"/>
    </row>
    <row r="130" spans="1:6" ht="16.5">
      <c r="A130" s="30" t="s">
        <v>59</v>
      </c>
      <c r="B130" s="25" t="s">
        <v>395</v>
      </c>
      <c r="C130" s="59">
        <v>27</v>
      </c>
      <c r="D130" s="30" t="s">
        <v>40</v>
      </c>
      <c r="E130" s="273"/>
      <c r="F130" s="34">
        <f>C130*E130</f>
        <v>0</v>
      </c>
    </row>
    <row r="131" spans="1:6" ht="16.5">
      <c r="A131" s="30"/>
      <c r="B131" s="25" t="s">
        <v>394</v>
      </c>
      <c r="C131" s="59"/>
      <c r="D131" s="30"/>
      <c r="E131" s="273"/>
      <c r="F131" s="56"/>
    </row>
    <row r="132" spans="1:6" ht="16.5">
      <c r="A132" s="30"/>
      <c r="B132" s="52" t="s">
        <v>0</v>
      </c>
      <c r="C132" s="59"/>
      <c r="D132" s="30"/>
      <c r="E132" s="273"/>
      <c r="F132" s="56"/>
    </row>
    <row r="133" spans="1:6" ht="16.5">
      <c r="A133" s="30"/>
      <c r="B133" s="52" t="s">
        <v>1</v>
      </c>
      <c r="C133" s="59"/>
      <c r="D133" s="30"/>
      <c r="E133" s="273"/>
      <c r="F133" s="56"/>
    </row>
    <row r="134" spans="1:6" ht="16.5">
      <c r="A134" s="30"/>
      <c r="B134" s="25"/>
      <c r="C134" s="59"/>
      <c r="D134" s="30"/>
      <c r="E134" s="273"/>
      <c r="F134" s="56"/>
    </row>
    <row r="135" spans="1:6" ht="16.5">
      <c r="A135" s="30"/>
      <c r="B135" s="52" t="s">
        <v>231</v>
      </c>
      <c r="C135" s="59"/>
      <c r="D135" s="30"/>
      <c r="E135" s="273"/>
      <c r="F135" s="56"/>
    </row>
    <row r="136" spans="1:6" ht="16.5">
      <c r="A136" s="30"/>
      <c r="B136" s="67" t="s">
        <v>232</v>
      </c>
      <c r="C136" s="59"/>
      <c r="D136" s="30"/>
      <c r="E136" s="273"/>
      <c r="F136" s="56"/>
    </row>
    <row r="137" spans="1:6" ht="16.5">
      <c r="A137" s="30"/>
      <c r="B137" s="25"/>
      <c r="C137" s="59"/>
      <c r="D137" s="30"/>
      <c r="E137" s="273"/>
      <c r="F137" s="56"/>
    </row>
    <row r="138" spans="1:6" ht="16.5">
      <c r="A138" s="30" t="s">
        <v>60</v>
      </c>
      <c r="B138" s="25" t="s">
        <v>396</v>
      </c>
      <c r="C138" s="59">
        <v>10</v>
      </c>
      <c r="D138" s="30" t="s">
        <v>40</v>
      </c>
      <c r="E138" s="273"/>
      <c r="F138" s="34">
        <f>C138*E138</f>
        <v>0</v>
      </c>
    </row>
    <row r="139" spans="1:6" ht="16.5">
      <c r="A139" s="30"/>
      <c r="B139" s="25"/>
      <c r="C139" s="59"/>
      <c r="D139" s="30"/>
      <c r="E139" s="273"/>
      <c r="F139" s="56"/>
    </row>
    <row r="140" spans="1:6" ht="16.5">
      <c r="A140" s="30"/>
      <c r="B140" s="52" t="s">
        <v>5</v>
      </c>
      <c r="C140" s="59"/>
      <c r="D140" s="30"/>
      <c r="E140" s="273"/>
      <c r="F140" s="56"/>
    </row>
    <row r="141" spans="1:6" ht="16.5">
      <c r="A141" s="30"/>
      <c r="B141" s="25"/>
      <c r="C141" s="59"/>
      <c r="D141" s="30"/>
      <c r="E141" s="273"/>
      <c r="F141" s="56"/>
    </row>
    <row r="142" spans="1:6" ht="16.5">
      <c r="A142" s="30"/>
      <c r="B142" s="67" t="s">
        <v>397</v>
      </c>
      <c r="C142" s="59"/>
      <c r="D142" s="30"/>
      <c r="E142" s="273"/>
      <c r="F142" s="56"/>
    </row>
    <row r="143" spans="1:6" ht="16.5">
      <c r="A143" s="30"/>
      <c r="B143" s="67" t="s">
        <v>398</v>
      </c>
      <c r="C143" s="59"/>
      <c r="D143" s="30"/>
      <c r="E143" s="273"/>
      <c r="F143" s="56"/>
    </row>
    <row r="144" spans="1:6" ht="16.5">
      <c r="A144" s="30"/>
      <c r="B144" s="67" t="s">
        <v>399</v>
      </c>
      <c r="C144" s="59"/>
      <c r="D144" s="30"/>
      <c r="E144" s="273"/>
      <c r="F144" s="56"/>
    </row>
    <row r="145" spans="1:6" ht="16.5">
      <c r="A145" s="30"/>
      <c r="B145" s="52"/>
      <c r="C145" s="59"/>
      <c r="D145" s="30"/>
      <c r="E145" s="273"/>
      <c r="F145" s="56"/>
    </row>
    <row r="146" spans="1:6" ht="16.5">
      <c r="A146" s="30" t="s">
        <v>61</v>
      </c>
      <c r="B146" s="25" t="s">
        <v>6</v>
      </c>
      <c r="C146" s="59"/>
      <c r="D146" s="30"/>
      <c r="E146" s="273"/>
      <c r="F146" s="56"/>
    </row>
    <row r="147" spans="1:6" ht="16.5">
      <c r="A147" s="30"/>
      <c r="B147" s="25" t="s">
        <v>7</v>
      </c>
      <c r="C147" s="59">
        <f>C138</f>
        <v>10</v>
      </c>
      <c r="D147" s="30" t="s">
        <v>40</v>
      </c>
      <c r="E147" s="273"/>
      <c r="F147" s="34">
        <f>C147*E147</f>
        <v>0</v>
      </c>
    </row>
    <row r="148" spans="1:6" ht="16.5">
      <c r="A148" s="30"/>
      <c r="B148" s="25"/>
      <c r="C148" s="59"/>
      <c r="D148" s="30"/>
      <c r="E148" s="273"/>
      <c r="F148" s="60"/>
    </row>
    <row r="149" spans="1:6" ht="18" thickBot="1">
      <c r="A149" s="30"/>
      <c r="B149" s="64" t="s">
        <v>190</v>
      </c>
      <c r="C149" s="197"/>
      <c r="D149" s="198"/>
      <c r="E149" s="290"/>
      <c r="F149" s="61">
        <f>SUM(F111:F148)</f>
        <v>0</v>
      </c>
    </row>
    <row r="150" spans="1:6" ht="18" thickTop="1">
      <c r="A150" s="30"/>
      <c r="B150" s="25"/>
      <c r="C150" s="59"/>
      <c r="D150" s="30"/>
      <c r="E150" s="273"/>
      <c r="F150" s="34"/>
    </row>
    <row r="151" spans="1:6" ht="16.5">
      <c r="A151" s="30"/>
      <c r="B151" s="63" t="s">
        <v>175</v>
      </c>
      <c r="C151" s="59"/>
      <c r="D151" s="30"/>
      <c r="E151" s="273"/>
      <c r="F151" s="34"/>
    </row>
    <row r="152" spans="1:6" ht="16.5">
      <c r="A152" s="30"/>
      <c r="B152" s="25"/>
      <c r="C152" s="59"/>
      <c r="D152" s="30"/>
      <c r="E152" s="273"/>
      <c r="F152" s="34"/>
    </row>
    <row r="153" spans="1:6" ht="16.5">
      <c r="A153" s="30"/>
      <c r="B153" s="25" t="s">
        <v>349</v>
      </c>
      <c r="C153" s="59"/>
      <c r="D153" s="30"/>
      <c r="E153" s="273"/>
      <c r="F153" s="34">
        <f>F99</f>
        <v>0</v>
      </c>
    </row>
    <row r="154" spans="1:6" ht="16.5">
      <c r="A154" s="30"/>
      <c r="B154" s="25"/>
      <c r="C154" s="59"/>
      <c r="D154" s="30"/>
      <c r="E154" s="273"/>
      <c r="F154" s="34"/>
    </row>
    <row r="155" spans="1:6" ht="16.5">
      <c r="A155" s="30"/>
      <c r="B155" s="25" t="s">
        <v>348</v>
      </c>
      <c r="C155" s="59"/>
      <c r="D155" s="30"/>
      <c r="E155" s="273"/>
      <c r="F155" s="34">
        <f>F149</f>
        <v>0</v>
      </c>
    </row>
    <row r="156" spans="1:6" ht="16.5">
      <c r="A156" s="30"/>
      <c r="B156" s="64" t="s">
        <v>235</v>
      </c>
      <c r="C156" s="57"/>
      <c r="E156" s="273"/>
      <c r="F156" s="60"/>
    </row>
    <row r="157" spans="1:6" ht="18" thickBot="1">
      <c r="A157" s="30"/>
      <c r="B157" s="62" t="s">
        <v>236</v>
      </c>
      <c r="C157" s="57"/>
      <c r="E157" s="273"/>
      <c r="F157" s="61">
        <f>SUM(F153:F156)</f>
        <v>0</v>
      </c>
    </row>
    <row r="158" spans="1:6" ht="18" thickTop="1">
      <c r="A158" s="30"/>
      <c r="B158" s="39"/>
      <c r="C158" s="32"/>
      <c r="D158" s="33"/>
      <c r="E158" s="280"/>
      <c r="F158" s="34"/>
    </row>
    <row r="159" spans="1:6" ht="16.5">
      <c r="A159" s="30"/>
      <c r="B159" s="39"/>
      <c r="C159" s="32"/>
      <c r="D159" s="33"/>
      <c r="E159" s="280"/>
      <c r="F159" s="34"/>
    </row>
    <row r="160" spans="1:6" ht="16.5">
      <c r="A160" s="30"/>
      <c r="B160" s="52" t="s">
        <v>51</v>
      </c>
      <c r="D160" s="42"/>
      <c r="E160" s="273"/>
      <c r="F160" s="58"/>
    </row>
    <row r="161" spans="1:6" ht="16.5">
      <c r="A161" s="30"/>
      <c r="B161" s="52" t="s">
        <v>30</v>
      </c>
      <c r="D161" s="42"/>
      <c r="E161" s="273"/>
      <c r="F161" s="58"/>
    </row>
    <row r="162" spans="1:6" ht="16.5">
      <c r="A162" s="30"/>
      <c r="B162" s="200"/>
      <c r="C162" s="84"/>
      <c r="D162" s="201"/>
      <c r="E162" s="273"/>
      <c r="F162" s="58"/>
    </row>
    <row r="163" spans="1:6" ht="18">
      <c r="A163" s="30"/>
      <c r="B163" s="202" t="s">
        <v>313</v>
      </c>
      <c r="C163" s="203"/>
      <c r="D163" s="204"/>
      <c r="E163" s="273"/>
      <c r="F163" s="58"/>
    </row>
    <row r="164" spans="1:6" ht="54">
      <c r="A164" s="30"/>
      <c r="B164" s="205" t="s">
        <v>314</v>
      </c>
      <c r="C164" s="203"/>
      <c r="D164" s="204"/>
      <c r="E164" s="273"/>
      <c r="F164" s="58"/>
    </row>
    <row r="165" spans="1:6" ht="16.5">
      <c r="A165" s="30"/>
      <c r="B165" s="205"/>
      <c r="C165" s="203"/>
      <c r="D165" s="204"/>
      <c r="E165" s="273"/>
      <c r="F165" s="58"/>
    </row>
    <row r="166" spans="1:6" ht="36">
      <c r="A166" s="30" t="s">
        <v>54</v>
      </c>
      <c r="B166" s="206" t="s">
        <v>322</v>
      </c>
      <c r="C166" s="207">
        <v>360</v>
      </c>
      <c r="D166" s="204" t="s">
        <v>315</v>
      </c>
      <c r="E166" s="273"/>
      <c r="F166" s="34">
        <f>C166*E166</f>
        <v>0</v>
      </c>
    </row>
    <row r="167" spans="1:6" ht="9.75" customHeight="1">
      <c r="A167" s="30"/>
      <c r="B167" s="206"/>
      <c r="C167" s="203"/>
      <c r="D167" s="204"/>
      <c r="E167" s="273"/>
      <c r="F167" s="58"/>
    </row>
    <row r="168" spans="1:6" ht="36">
      <c r="A168" s="30" t="s">
        <v>55</v>
      </c>
      <c r="B168" s="206" t="s">
        <v>323</v>
      </c>
      <c r="C168" s="207">
        <v>290</v>
      </c>
      <c r="D168" s="204" t="s">
        <v>315</v>
      </c>
      <c r="E168" s="273"/>
      <c r="F168" s="34">
        <f>C168*E168</f>
        <v>0</v>
      </c>
    </row>
    <row r="169" spans="1:6" ht="9" customHeight="1">
      <c r="A169" s="30"/>
      <c r="B169" s="206"/>
      <c r="C169" s="207"/>
      <c r="D169" s="204"/>
      <c r="E169" s="273"/>
      <c r="F169" s="58"/>
    </row>
    <row r="170" spans="1:6" ht="36">
      <c r="A170" s="30" t="s">
        <v>56</v>
      </c>
      <c r="B170" s="206" t="s">
        <v>327</v>
      </c>
      <c r="C170" s="207">
        <v>352</v>
      </c>
      <c r="D170" s="204" t="s">
        <v>315</v>
      </c>
      <c r="E170" s="273"/>
      <c r="F170" s="34">
        <f>C170*E170</f>
        <v>0</v>
      </c>
    </row>
    <row r="171" spans="1:6" ht="11.25" customHeight="1">
      <c r="A171" s="30"/>
      <c r="B171" s="206"/>
      <c r="C171" s="207"/>
      <c r="D171" s="204"/>
      <c r="E171" s="273"/>
      <c r="F171" s="58"/>
    </row>
    <row r="172" spans="1:6" ht="36">
      <c r="A172" s="30" t="s">
        <v>57</v>
      </c>
      <c r="B172" s="206" t="s">
        <v>328</v>
      </c>
      <c r="C172" s="207">
        <v>279</v>
      </c>
      <c r="D172" s="204" t="s">
        <v>315</v>
      </c>
      <c r="E172" s="273"/>
      <c r="F172" s="34">
        <f>C172*E172</f>
        <v>0</v>
      </c>
    </row>
    <row r="173" spans="1:6" ht="10.5" customHeight="1">
      <c r="A173" s="30"/>
      <c r="B173" s="206"/>
      <c r="C173" s="207"/>
      <c r="D173" s="204"/>
      <c r="E173" s="273"/>
      <c r="F173" s="58"/>
    </row>
    <row r="174" spans="1:6" ht="18">
      <c r="A174" s="30"/>
      <c r="B174" s="208" t="s">
        <v>316</v>
      </c>
      <c r="C174" s="203"/>
      <c r="D174" s="204"/>
      <c r="E174" s="273"/>
      <c r="F174" s="58"/>
    </row>
    <row r="175" spans="1:6" ht="54">
      <c r="A175" s="30" t="s">
        <v>58</v>
      </c>
      <c r="B175" s="206" t="s">
        <v>325</v>
      </c>
      <c r="C175" s="207">
        <v>26</v>
      </c>
      <c r="D175" s="204" t="s">
        <v>41</v>
      </c>
      <c r="E175" s="273"/>
      <c r="F175" s="34">
        <f>C175*E175</f>
        <v>0</v>
      </c>
    </row>
    <row r="176" spans="1:6" ht="10.5" customHeight="1">
      <c r="A176" s="30"/>
      <c r="B176" s="209"/>
      <c r="C176" s="203"/>
      <c r="D176" s="204"/>
      <c r="E176" s="273"/>
      <c r="F176" s="58"/>
    </row>
    <row r="177" spans="1:6" ht="36">
      <c r="A177" s="30" t="s">
        <v>59</v>
      </c>
      <c r="B177" s="206" t="s">
        <v>324</v>
      </c>
      <c r="C177" s="203">
        <v>8</v>
      </c>
      <c r="D177" s="204" t="s">
        <v>37</v>
      </c>
      <c r="E177" s="273"/>
      <c r="F177" s="34">
        <f>C177*E177</f>
        <v>0</v>
      </c>
    </row>
    <row r="178" spans="1:6" ht="16.5">
      <c r="A178" s="30"/>
      <c r="B178" s="209"/>
      <c r="C178" s="210"/>
      <c r="D178" s="204"/>
      <c r="E178" s="273"/>
      <c r="F178" s="58"/>
    </row>
    <row r="179" spans="1:6" ht="18">
      <c r="A179" s="30"/>
      <c r="B179" s="205" t="s">
        <v>317</v>
      </c>
      <c r="C179" s="210"/>
      <c r="D179" s="204"/>
      <c r="E179" s="273"/>
      <c r="F179" s="58"/>
    </row>
    <row r="180" spans="1:6" ht="18">
      <c r="A180" s="30" t="s">
        <v>60</v>
      </c>
      <c r="B180" s="206" t="s">
        <v>318</v>
      </c>
      <c r="C180" s="203">
        <v>8</v>
      </c>
      <c r="D180" s="204" t="s">
        <v>315</v>
      </c>
      <c r="E180" s="273"/>
      <c r="F180" s="34">
        <f>C180*E180</f>
        <v>0</v>
      </c>
    </row>
    <row r="181" spans="1:6" ht="11.25" customHeight="1">
      <c r="A181" s="30"/>
      <c r="B181" s="209"/>
      <c r="C181" s="203"/>
      <c r="D181" s="204"/>
      <c r="E181" s="273"/>
      <c r="F181" s="58"/>
    </row>
    <row r="182" spans="1:6" ht="36">
      <c r="A182" s="30" t="s">
        <v>61</v>
      </c>
      <c r="B182" s="206" t="s">
        <v>326</v>
      </c>
      <c r="C182" s="203">
        <v>8</v>
      </c>
      <c r="D182" s="204" t="s">
        <v>37</v>
      </c>
      <c r="E182" s="273"/>
      <c r="F182" s="34">
        <f>C182*E182</f>
        <v>0</v>
      </c>
    </row>
    <row r="183" spans="1:6" ht="16.5">
      <c r="A183" s="30"/>
      <c r="B183" s="208"/>
      <c r="C183" s="203"/>
      <c r="D183" s="204"/>
      <c r="E183" s="273"/>
      <c r="F183" s="58"/>
    </row>
    <row r="184" spans="1:6" ht="18">
      <c r="A184" s="30"/>
      <c r="B184" s="202" t="s">
        <v>319</v>
      </c>
      <c r="C184" s="210"/>
      <c r="D184" s="211"/>
      <c r="E184" s="273"/>
      <c r="F184" s="58"/>
    </row>
    <row r="185" spans="1:6" ht="36">
      <c r="A185" s="30"/>
      <c r="B185" s="205" t="s">
        <v>320</v>
      </c>
      <c r="C185" s="210"/>
      <c r="D185" s="211"/>
      <c r="E185" s="273"/>
      <c r="F185" s="58"/>
    </row>
    <row r="186" spans="1:6" ht="11.25" customHeight="1">
      <c r="A186" s="30"/>
      <c r="B186" s="205"/>
      <c r="C186" s="210"/>
      <c r="D186" s="211"/>
      <c r="E186" s="273"/>
      <c r="F186" s="58"/>
    </row>
    <row r="187" spans="1:6" ht="18">
      <c r="A187" s="30" t="s">
        <v>62</v>
      </c>
      <c r="B187" s="206" t="s">
        <v>321</v>
      </c>
      <c r="C187" s="203">
        <f>C19</f>
        <v>45</v>
      </c>
      <c r="D187" s="204" t="s">
        <v>156</v>
      </c>
      <c r="E187" s="273"/>
      <c r="F187" s="34">
        <f>C187*E187</f>
        <v>0</v>
      </c>
    </row>
    <row r="188" spans="1:6" ht="12" customHeight="1">
      <c r="A188" s="30"/>
      <c r="B188" s="205"/>
      <c r="C188" s="203"/>
      <c r="D188" s="204"/>
      <c r="E188" s="273"/>
      <c r="F188" s="58"/>
    </row>
    <row r="189" spans="1:6" ht="16.5">
      <c r="A189" s="30"/>
      <c r="B189" s="65" t="s">
        <v>31</v>
      </c>
      <c r="D189" s="42"/>
      <c r="E189" s="273"/>
      <c r="F189" s="58"/>
    </row>
    <row r="190" spans="1:6" ht="16.5">
      <c r="A190" s="30"/>
      <c r="B190" s="65" t="s">
        <v>32</v>
      </c>
      <c r="D190" s="42"/>
      <c r="E190" s="273"/>
      <c r="F190" s="58"/>
    </row>
    <row r="191" spans="1:6" ht="69" customHeight="1">
      <c r="A191" s="30"/>
      <c r="B191" s="199" t="s">
        <v>329</v>
      </c>
      <c r="D191" s="42"/>
      <c r="E191" s="273"/>
      <c r="F191" s="58"/>
    </row>
    <row r="192" spans="2:6" ht="9.75" customHeight="1">
      <c r="B192" s="65"/>
      <c r="D192" s="42"/>
      <c r="E192" s="273"/>
      <c r="F192" s="58"/>
    </row>
    <row r="193" spans="1:6" ht="16.5">
      <c r="A193" s="47" t="s">
        <v>63</v>
      </c>
      <c r="B193" s="35" t="s">
        <v>53</v>
      </c>
      <c r="D193" s="42"/>
      <c r="E193" s="273"/>
      <c r="F193" s="58"/>
    </row>
    <row r="194" spans="2:6" ht="18.75">
      <c r="B194" s="35" t="s">
        <v>360</v>
      </c>
      <c r="C194" s="46">
        <v>42</v>
      </c>
      <c r="D194" s="42" t="s">
        <v>40</v>
      </c>
      <c r="E194" s="273"/>
      <c r="F194" s="34">
        <f>C194*E194</f>
        <v>0</v>
      </c>
    </row>
    <row r="195" spans="1:6" ht="10.5" customHeight="1">
      <c r="A195" s="30"/>
      <c r="B195" s="25"/>
      <c r="D195" s="66"/>
      <c r="E195" s="273"/>
      <c r="F195" s="56"/>
    </row>
    <row r="196" spans="1:6" ht="16.5">
      <c r="A196" s="30" t="s">
        <v>64</v>
      </c>
      <c r="B196" s="25" t="s">
        <v>400</v>
      </c>
      <c r="C196" s="46">
        <v>23</v>
      </c>
      <c r="D196" s="30" t="s">
        <v>41</v>
      </c>
      <c r="E196" s="273"/>
      <c r="F196" s="34">
        <f>C196*E196</f>
        <v>0</v>
      </c>
    </row>
    <row r="197" spans="1:6" ht="10.5" customHeight="1">
      <c r="A197" s="30"/>
      <c r="B197" s="25"/>
      <c r="D197" s="66"/>
      <c r="E197" s="273"/>
      <c r="F197" s="56"/>
    </row>
    <row r="198" spans="1:6" ht="16.5">
      <c r="A198" s="30" t="s">
        <v>65</v>
      </c>
      <c r="B198" s="25" t="s">
        <v>401</v>
      </c>
      <c r="C198" s="46">
        <v>16</v>
      </c>
      <c r="D198" s="30" t="s">
        <v>41</v>
      </c>
      <c r="E198" s="273"/>
      <c r="F198" s="34">
        <f>C198*E198</f>
        <v>0</v>
      </c>
    </row>
    <row r="199" spans="1:6" ht="16.5">
      <c r="A199" s="30"/>
      <c r="B199" s="65"/>
      <c r="D199" s="42"/>
      <c r="E199" s="273"/>
      <c r="F199" s="58"/>
    </row>
    <row r="200" spans="1:6" ht="16.5">
      <c r="A200" s="30"/>
      <c r="B200" s="48" t="s">
        <v>238</v>
      </c>
      <c r="C200" s="32"/>
      <c r="D200" s="33"/>
      <c r="E200" s="280"/>
      <c r="F200" s="49"/>
    </row>
    <row r="201" spans="1:6" ht="18" thickBot="1">
      <c r="A201" s="30"/>
      <c r="B201" s="50" t="s">
        <v>236</v>
      </c>
      <c r="C201" s="32"/>
      <c r="D201" s="33"/>
      <c r="E201" s="280"/>
      <c r="F201" s="51">
        <f>SUM(F166:F200)</f>
        <v>0</v>
      </c>
    </row>
    <row r="202" spans="1:6" ht="18" thickTop="1">
      <c r="A202" s="30"/>
      <c r="B202" s="39"/>
      <c r="C202" s="32"/>
      <c r="D202" s="33"/>
      <c r="E202" s="280"/>
      <c r="F202" s="34"/>
    </row>
    <row r="203" spans="1:6" ht="16.5">
      <c r="A203" s="30"/>
      <c r="B203" s="39" t="s">
        <v>24</v>
      </c>
      <c r="C203" s="32"/>
      <c r="D203" s="33"/>
      <c r="E203" s="280"/>
      <c r="F203" s="34"/>
    </row>
    <row r="204" spans="1:6" ht="16.5">
      <c r="A204" s="30"/>
      <c r="B204" s="34"/>
      <c r="C204" s="68"/>
      <c r="D204" s="69"/>
      <c r="E204" s="280"/>
      <c r="F204" s="34"/>
    </row>
    <row r="205" spans="1:6" ht="36">
      <c r="A205" s="30"/>
      <c r="B205" s="212" t="s">
        <v>36</v>
      </c>
      <c r="C205" s="68"/>
      <c r="D205" s="69"/>
      <c r="E205" s="280"/>
      <c r="F205" s="34"/>
    </row>
    <row r="206" spans="1:6" ht="16.5">
      <c r="A206" s="30"/>
      <c r="B206" s="52"/>
      <c r="C206" s="68"/>
      <c r="D206" s="69"/>
      <c r="E206" s="280"/>
      <c r="F206" s="34"/>
    </row>
    <row r="207" spans="1:6" ht="16.5">
      <c r="A207" s="30"/>
      <c r="B207" s="67" t="s">
        <v>402</v>
      </c>
      <c r="C207" s="68"/>
      <c r="D207" s="69"/>
      <c r="E207" s="280"/>
      <c r="F207" s="34"/>
    </row>
    <row r="208" spans="1:6" ht="16.5">
      <c r="A208" s="30"/>
      <c r="B208" s="67" t="s">
        <v>403</v>
      </c>
      <c r="C208" s="68"/>
      <c r="D208" s="69"/>
      <c r="E208" s="280"/>
      <c r="F208" s="34"/>
    </row>
    <row r="209" spans="1:6" ht="16.5">
      <c r="A209" s="30"/>
      <c r="B209" s="52"/>
      <c r="C209" s="68"/>
      <c r="D209" s="69"/>
      <c r="E209" s="280"/>
      <c r="F209" s="34"/>
    </row>
    <row r="210" spans="1:6" ht="16.5">
      <c r="A210" s="30" t="s">
        <v>54</v>
      </c>
      <c r="B210" s="25" t="s">
        <v>9</v>
      </c>
      <c r="C210" s="68"/>
      <c r="D210" s="69"/>
      <c r="E210" s="280"/>
      <c r="F210" s="34"/>
    </row>
    <row r="211" spans="1:6" ht="18.75">
      <c r="A211" s="30"/>
      <c r="B211" s="25" t="s">
        <v>361</v>
      </c>
      <c r="C211" s="68">
        <v>28</v>
      </c>
      <c r="D211" s="69" t="s">
        <v>40</v>
      </c>
      <c r="E211" s="280"/>
      <c r="F211" s="34">
        <f>C211*E211</f>
        <v>0</v>
      </c>
    </row>
    <row r="212" spans="1:6" ht="16.5">
      <c r="A212" s="30"/>
      <c r="B212" s="34"/>
      <c r="C212" s="68"/>
      <c r="D212" s="69"/>
      <c r="E212" s="280"/>
      <c r="F212" s="34"/>
    </row>
    <row r="213" spans="1:6" ht="16.5">
      <c r="A213" s="30"/>
      <c r="B213" s="65" t="s">
        <v>2</v>
      </c>
      <c r="C213" s="32"/>
      <c r="D213" s="33"/>
      <c r="E213" s="280"/>
      <c r="F213" s="34"/>
    </row>
    <row r="214" spans="1:6" ht="16.5">
      <c r="A214" s="30"/>
      <c r="B214" s="65" t="s">
        <v>3</v>
      </c>
      <c r="C214" s="32"/>
      <c r="D214" s="33"/>
      <c r="E214" s="280"/>
      <c r="F214" s="34"/>
    </row>
    <row r="215" spans="1:6" ht="16.5">
      <c r="A215" s="30"/>
      <c r="B215" s="65"/>
      <c r="C215" s="32"/>
      <c r="D215" s="33"/>
      <c r="E215" s="280"/>
      <c r="F215" s="34"/>
    </row>
    <row r="216" spans="1:6" ht="16.5">
      <c r="A216" s="30"/>
      <c r="B216" s="65" t="s">
        <v>264</v>
      </c>
      <c r="C216" s="32"/>
      <c r="D216" s="33"/>
      <c r="E216" s="280"/>
      <c r="F216" s="34"/>
    </row>
    <row r="217" spans="1:6" ht="16.5">
      <c r="A217" s="30"/>
      <c r="C217" s="32"/>
      <c r="D217" s="33"/>
      <c r="E217" s="280"/>
      <c r="F217" s="34"/>
    </row>
    <row r="218" spans="1:6" ht="16.5">
      <c r="A218" s="30"/>
      <c r="B218" s="143" t="s">
        <v>263</v>
      </c>
      <c r="C218" s="32"/>
      <c r="D218" s="33"/>
      <c r="E218" s="280"/>
      <c r="F218" s="34"/>
    </row>
    <row r="219" spans="1:6" ht="16.5">
      <c r="A219" s="30"/>
      <c r="B219" s="143" t="s">
        <v>16</v>
      </c>
      <c r="C219" s="32"/>
      <c r="D219" s="33"/>
      <c r="E219" s="280"/>
      <c r="F219" s="34"/>
    </row>
    <row r="220" spans="1:6" ht="16.5">
      <c r="A220" s="30"/>
      <c r="B220" s="143" t="s">
        <v>4</v>
      </c>
      <c r="C220" s="32"/>
      <c r="D220" s="33"/>
      <c r="E220" s="280"/>
      <c r="F220" s="34"/>
    </row>
    <row r="221" spans="1:6" ht="16.5">
      <c r="A221" s="30"/>
      <c r="C221" s="32"/>
      <c r="D221" s="33"/>
      <c r="E221" s="280"/>
      <c r="F221" s="34"/>
    </row>
    <row r="222" spans="1:6" ht="16.5">
      <c r="A222" s="30" t="s">
        <v>55</v>
      </c>
      <c r="B222" s="35" t="s">
        <v>9</v>
      </c>
      <c r="C222" s="32"/>
      <c r="D222" s="33"/>
      <c r="E222" s="280"/>
      <c r="F222" s="34"/>
    </row>
    <row r="223" spans="1:6" ht="18.75">
      <c r="A223" s="30"/>
      <c r="B223" s="35" t="s">
        <v>362</v>
      </c>
      <c r="C223" s="68">
        <f>C211</f>
        <v>28</v>
      </c>
      <c r="D223" s="69" t="s">
        <v>40</v>
      </c>
      <c r="E223" s="280"/>
      <c r="F223" s="34">
        <f>C223*E223</f>
        <v>0</v>
      </c>
    </row>
    <row r="224" spans="1:6" ht="16.5">
      <c r="A224" s="30"/>
      <c r="C224" s="68"/>
      <c r="D224" s="69"/>
      <c r="E224" s="280"/>
      <c r="F224" s="34"/>
    </row>
    <row r="225" spans="1:6" ht="16.5">
      <c r="A225" s="30"/>
      <c r="B225" s="25"/>
      <c r="C225" s="68"/>
      <c r="D225" s="69"/>
      <c r="E225" s="280"/>
      <c r="F225" s="34"/>
    </row>
    <row r="226" spans="1:6" ht="16.5">
      <c r="A226" s="30"/>
      <c r="B226" s="25"/>
      <c r="C226" s="68"/>
      <c r="D226" s="69"/>
      <c r="E226" s="280"/>
      <c r="F226" s="34"/>
    </row>
    <row r="227" spans="1:6" ht="16.5">
      <c r="A227" s="30"/>
      <c r="C227" s="32"/>
      <c r="D227" s="33"/>
      <c r="E227" s="280"/>
      <c r="F227" s="34"/>
    </row>
    <row r="228" spans="1:6" ht="16.5">
      <c r="A228" s="30"/>
      <c r="B228" s="52"/>
      <c r="C228" s="70"/>
      <c r="D228" s="66"/>
      <c r="E228" s="281"/>
      <c r="F228" s="56"/>
    </row>
    <row r="229" spans="1:6" ht="16.5">
      <c r="A229" s="30"/>
      <c r="B229" s="52"/>
      <c r="C229" s="70"/>
      <c r="D229" s="66"/>
      <c r="E229" s="281"/>
      <c r="F229" s="56"/>
    </row>
    <row r="230" spans="1:6" ht="16.5">
      <c r="A230" s="30"/>
      <c r="B230" s="25"/>
      <c r="C230" s="70"/>
      <c r="D230" s="69"/>
      <c r="E230" s="281"/>
      <c r="F230" s="56"/>
    </row>
    <row r="231" spans="1:6" ht="16.5">
      <c r="A231" s="30"/>
      <c r="B231" s="25"/>
      <c r="C231" s="70"/>
      <c r="D231" s="66"/>
      <c r="E231" s="281"/>
      <c r="F231" s="56"/>
    </row>
    <row r="232" spans="1:6" ht="16.5">
      <c r="A232" s="30"/>
      <c r="B232" s="52"/>
      <c r="C232" s="70"/>
      <c r="D232" s="66"/>
      <c r="E232" s="281"/>
      <c r="F232" s="56"/>
    </row>
    <row r="233" spans="1:6" ht="16.5">
      <c r="A233" s="30"/>
      <c r="B233" s="52"/>
      <c r="C233" s="70"/>
      <c r="D233" s="66"/>
      <c r="E233" s="281"/>
      <c r="F233" s="56"/>
    </row>
    <row r="234" spans="1:6" ht="16.5">
      <c r="A234" s="30"/>
      <c r="B234" s="25"/>
      <c r="C234" s="70"/>
      <c r="D234" s="66"/>
      <c r="E234" s="281"/>
      <c r="F234" s="56"/>
    </row>
    <row r="235" spans="1:6" ht="16.5">
      <c r="A235" s="30"/>
      <c r="B235" s="25"/>
      <c r="C235" s="70"/>
      <c r="D235" s="66"/>
      <c r="E235" s="281"/>
      <c r="F235" s="56"/>
    </row>
    <row r="236" spans="1:6" ht="16.5">
      <c r="A236" s="30"/>
      <c r="B236" s="25"/>
      <c r="C236" s="70"/>
      <c r="D236" s="69"/>
      <c r="E236" s="281"/>
      <c r="F236" s="56"/>
    </row>
    <row r="237" spans="1:6" ht="16.5">
      <c r="A237" s="30"/>
      <c r="B237" s="25"/>
      <c r="C237" s="70"/>
      <c r="D237" s="66"/>
      <c r="E237" s="281"/>
      <c r="F237" s="56"/>
    </row>
    <row r="238" spans="1:6" ht="16.5">
      <c r="A238" s="30"/>
      <c r="B238" s="52"/>
      <c r="C238" s="70"/>
      <c r="D238" s="66"/>
      <c r="E238" s="281"/>
      <c r="F238" s="56"/>
    </row>
    <row r="239" spans="1:6" ht="16.5">
      <c r="A239" s="30"/>
      <c r="B239" s="52"/>
      <c r="C239" s="70"/>
      <c r="D239" s="66"/>
      <c r="E239" s="281"/>
      <c r="F239" s="56"/>
    </row>
    <row r="240" spans="1:6" ht="16.5">
      <c r="A240" s="30"/>
      <c r="B240" s="25"/>
      <c r="C240" s="70"/>
      <c r="D240" s="66"/>
      <c r="E240" s="281"/>
      <c r="F240" s="56"/>
    </row>
    <row r="241" spans="1:6" ht="16.5">
      <c r="A241" s="30"/>
      <c r="B241" s="25"/>
      <c r="C241" s="70"/>
      <c r="D241" s="66"/>
      <c r="E241" s="281"/>
      <c r="F241" s="58"/>
    </row>
    <row r="242" spans="1:6" ht="16.5">
      <c r="A242" s="30"/>
      <c r="B242" s="25"/>
      <c r="C242" s="68"/>
      <c r="D242" s="69"/>
      <c r="E242" s="280"/>
      <c r="F242" s="34"/>
    </row>
    <row r="243" spans="1:6" ht="16.5">
      <c r="A243" s="30"/>
      <c r="B243" s="25"/>
      <c r="C243" s="68"/>
      <c r="D243" s="69"/>
      <c r="E243" s="280"/>
      <c r="F243" s="34"/>
    </row>
    <row r="244" spans="1:6" ht="16.5">
      <c r="A244" s="30"/>
      <c r="B244" s="25"/>
      <c r="C244" s="68"/>
      <c r="D244" s="69"/>
      <c r="E244" s="280"/>
      <c r="F244" s="34"/>
    </row>
    <row r="245" spans="1:6" ht="16.5">
      <c r="A245" s="30"/>
      <c r="B245" s="25"/>
      <c r="C245" s="68"/>
      <c r="D245" s="69"/>
      <c r="E245" s="280"/>
      <c r="F245" s="34"/>
    </row>
    <row r="246" spans="1:6" ht="16.5">
      <c r="A246" s="30"/>
      <c r="B246" s="25"/>
      <c r="C246" s="68"/>
      <c r="D246" s="69"/>
      <c r="E246" s="280"/>
      <c r="F246" s="34"/>
    </row>
    <row r="247" spans="1:6" ht="16.5">
      <c r="A247" s="30"/>
      <c r="B247" s="25"/>
      <c r="C247" s="68"/>
      <c r="E247" s="280"/>
      <c r="F247" s="34"/>
    </row>
    <row r="248" spans="1:6" ht="16.5">
      <c r="A248" s="30"/>
      <c r="B248" s="25"/>
      <c r="C248" s="68"/>
      <c r="E248" s="280"/>
      <c r="F248" s="34"/>
    </row>
    <row r="249" spans="1:6" ht="16.5">
      <c r="A249" s="30"/>
      <c r="B249" s="25"/>
      <c r="C249" s="68"/>
      <c r="D249" s="69"/>
      <c r="E249" s="280"/>
      <c r="F249" s="34"/>
    </row>
    <row r="250" spans="1:6" s="3" customFormat="1" ht="16.5">
      <c r="A250" s="30"/>
      <c r="B250" s="48" t="s">
        <v>19</v>
      </c>
      <c r="C250" s="32"/>
      <c r="D250" s="33"/>
      <c r="E250" s="280"/>
      <c r="F250" s="71"/>
    </row>
    <row r="251" spans="1:6" ht="18" thickBot="1">
      <c r="A251" s="30"/>
      <c r="B251" s="48" t="s">
        <v>18</v>
      </c>
      <c r="C251" s="32"/>
      <c r="D251" s="33"/>
      <c r="E251" s="280"/>
      <c r="F251" s="51">
        <f>SUM(F211:F250)</f>
        <v>0</v>
      </c>
    </row>
    <row r="252" spans="1:6" ht="18" thickTop="1">
      <c r="A252" s="30"/>
      <c r="B252" s="65"/>
      <c r="C252" s="32"/>
      <c r="D252" s="33"/>
      <c r="E252" s="280"/>
      <c r="F252" s="34"/>
    </row>
    <row r="253" spans="1:6" ht="16.5">
      <c r="A253" s="30"/>
      <c r="B253" s="65"/>
      <c r="C253" s="32"/>
      <c r="D253" s="33"/>
      <c r="E253" s="280"/>
      <c r="F253" s="34"/>
    </row>
    <row r="254" spans="1:6" ht="16.5">
      <c r="A254" s="30"/>
      <c r="B254" s="39" t="s">
        <v>14</v>
      </c>
      <c r="C254" s="32"/>
      <c r="D254" s="33"/>
      <c r="E254" s="280"/>
      <c r="F254" s="34"/>
    </row>
    <row r="255" spans="1:6" ht="16.5">
      <c r="A255" s="30"/>
      <c r="B255" s="39"/>
      <c r="C255" s="32"/>
      <c r="D255" s="33"/>
      <c r="E255" s="280"/>
      <c r="F255" s="34"/>
    </row>
    <row r="256" spans="1:6" ht="16.5">
      <c r="A256" s="30"/>
      <c r="B256" s="39" t="s">
        <v>101</v>
      </c>
      <c r="C256" s="72"/>
      <c r="D256" s="73"/>
      <c r="E256" s="280"/>
      <c r="F256" s="34"/>
    </row>
    <row r="257" spans="1:6" ht="16.5">
      <c r="A257" s="30"/>
      <c r="E257" s="289"/>
      <c r="F257" s="34"/>
    </row>
    <row r="258" spans="1:6" ht="16.5">
      <c r="A258" s="30"/>
      <c r="B258" s="39" t="s">
        <v>115</v>
      </c>
      <c r="C258" s="74"/>
      <c r="D258" s="75"/>
      <c r="E258" s="293"/>
      <c r="F258" s="76"/>
    </row>
    <row r="259" spans="1:6" ht="16.5">
      <c r="A259" s="30"/>
      <c r="B259" s="39" t="s">
        <v>1</v>
      </c>
      <c r="C259" s="74"/>
      <c r="D259" s="75"/>
      <c r="E259" s="293"/>
      <c r="F259" s="76"/>
    </row>
    <row r="260" spans="1:38" s="5" customFormat="1" ht="16.5">
      <c r="A260" s="30"/>
      <c r="B260" s="39"/>
      <c r="C260" s="74"/>
      <c r="D260" s="75"/>
      <c r="E260" s="293"/>
      <c r="F260" s="7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s="5" customFormat="1" ht="72">
      <c r="A261" s="30"/>
      <c r="B261" s="147" t="s">
        <v>364</v>
      </c>
      <c r="C261" s="74"/>
      <c r="D261" s="75"/>
      <c r="E261" s="293"/>
      <c r="F261" s="7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s="5" customFormat="1" ht="16.5">
      <c r="A262" s="30"/>
      <c r="B262" s="67"/>
      <c r="C262" s="74"/>
      <c r="D262" s="75"/>
      <c r="E262" s="293"/>
      <c r="F262" s="7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s="5" customFormat="1" ht="16.5">
      <c r="A263" s="30" t="s">
        <v>54</v>
      </c>
      <c r="B263" s="25" t="s">
        <v>27</v>
      </c>
      <c r="C263" s="77"/>
      <c r="D263" s="78"/>
      <c r="E263" s="294"/>
      <c r="F263" s="79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s="5" customFormat="1" ht="16.5">
      <c r="A264" s="30"/>
      <c r="B264" s="25" t="s">
        <v>8</v>
      </c>
      <c r="C264" s="77"/>
      <c r="D264" s="80"/>
      <c r="E264" s="293"/>
      <c r="F264" s="7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s="5" customFormat="1" ht="16.5">
      <c r="A265" s="30"/>
      <c r="B265" s="25" t="s">
        <v>118</v>
      </c>
      <c r="C265" s="77"/>
      <c r="D265" s="78"/>
      <c r="E265" s="293"/>
      <c r="F265" s="7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s="5" customFormat="1" ht="16.5">
      <c r="A266" s="30"/>
      <c r="B266" s="25" t="s">
        <v>119</v>
      </c>
      <c r="C266" s="77">
        <v>25</v>
      </c>
      <c r="D266" s="69" t="s">
        <v>40</v>
      </c>
      <c r="E266" s="293"/>
      <c r="F266" s="34">
        <f>C266*E266</f>
        <v>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s="5" customFormat="1" ht="16.5">
      <c r="A267" s="30"/>
      <c r="B267" s="25"/>
      <c r="C267" s="70"/>
      <c r="D267" s="66"/>
      <c r="E267" s="293"/>
      <c r="F267" s="3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s="5" customFormat="1" ht="16.5">
      <c r="A268" s="30"/>
      <c r="B268" s="143"/>
      <c r="C268" s="41"/>
      <c r="D268" s="42"/>
      <c r="E268" s="293"/>
      <c r="F268" s="3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s="5" customFormat="1" ht="16.5">
      <c r="A269" s="30"/>
      <c r="B269" s="143"/>
      <c r="C269" s="41"/>
      <c r="D269" s="42"/>
      <c r="E269" s="293"/>
      <c r="F269" s="3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s="5" customFormat="1" ht="16.5">
      <c r="A270" s="30"/>
      <c r="B270" s="143"/>
      <c r="C270" s="41"/>
      <c r="D270" s="42"/>
      <c r="E270" s="293"/>
      <c r="F270" s="3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s="5" customFormat="1" ht="16.5">
      <c r="A271" s="30"/>
      <c r="B271" s="65"/>
      <c r="C271" s="41"/>
      <c r="D271" s="42"/>
      <c r="E271" s="293"/>
      <c r="F271" s="3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s="5" customFormat="1" ht="16.5">
      <c r="A272" s="30"/>
      <c r="B272" s="35"/>
      <c r="C272" s="41"/>
      <c r="D272" s="42"/>
      <c r="E272" s="293"/>
      <c r="F272" s="3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s="5" customFormat="1" ht="16.5">
      <c r="A273" s="30"/>
      <c r="B273" s="35"/>
      <c r="C273" s="41"/>
      <c r="D273" s="69"/>
      <c r="E273" s="293"/>
      <c r="F273" s="3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s="5" customFormat="1" ht="16.5">
      <c r="A274" s="30"/>
      <c r="B274" s="35"/>
      <c r="C274" s="41"/>
      <c r="D274" s="42"/>
      <c r="E274" s="289"/>
      <c r="F274" s="3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s="5" customFormat="1" ht="16.5">
      <c r="A275" s="30"/>
      <c r="B275" s="25"/>
      <c r="C275" s="70"/>
      <c r="D275" s="66"/>
      <c r="E275" s="289"/>
      <c r="F275" s="3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s="5" customFormat="1" ht="16.5">
      <c r="A276" s="30"/>
      <c r="B276" s="25"/>
      <c r="C276" s="70"/>
      <c r="D276" s="66"/>
      <c r="E276" s="289"/>
      <c r="F276" s="3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s="5" customFormat="1" ht="16.5">
      <c r="A277" s="30"/>
      <c r="B277" s="25"/>
      <c r="C277" s="70"/>
      <c r="D277" s="66"/>
      <c r="E277" s="295"/>
      <c r="F277" s="8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s="5" customFormat="1" ht="16.5">
      <c r="A278" s="30"/>
      <c r="B278" s="35"/>
      <c r="C278" s="46"/>
      <c r="D278" s="47"/>
      <c r="E278" s="289"/>
      <c r="F278" s="3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s="5" customFormat="1" ht="16.5">
      <c r="A279" s="30"/>
      <c r="B279" s="52"/>
      <c r="C279" s="72"/>
      <c r="D279" s="73"/>
      <c r="E279" s="280"/>
      <c r="F279" s="3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s="5" customFormat="1" ht="16.5">
      <c r="A280" s="30"/>
      <c r="B280" s="25"/>
      <c r="C280" s="72"/>
      <c r="D280" s="73"/>
      <c r="E280" s="280"/>
      <c r="F280" s="3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s="5" customFormat="1" ht="16.5">
      <c r="A281" s="30"/>
      <c r="B281" s="52"/>
      <c r="C281" s="68"/>
      <c r="D281" s="69"/>
      <c r="E281" s="296"/>
      <c r="F281" s="3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s="5" customFormat="1" ht="16.5">
      <c r="A282" s="30"/>
      <c r="B282" s="52"/>
      <c r="C282" s="68"/>
      <c r="D282" s="69"/>
      <c r="E282" s="297"/>
      <c r="F282" s="3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6" ht="16.5">
      <c r="A283" s="30"/>
      <c r="B283" s="52"/>
      <c r="C283" s="68"/>
      <c r="D283" s="69"/>
      <c r="E283" s="297"/>
      <c r="F283" s="34"/>
    </row>
    <row r="284" spans="1:6" ht="16.5">
      <c r="A284" s="30"/>
      <c r="B284" s="25"/>
      <c r="C284" s="68"/>
      <c r="D284" s="69"/>
      <c r="E284" s="297"/>
      <c r="F284" s="34"/>
    </row>
    <row r="285" spans="1:6" ht="16.5">
      <c r="A285" s="30"/>
      <c r="B285" s="25"/>
      <c r="C285" s="68"/>
      <c r="D285" s="69"/>
      <c r="E285" s="280"/>
      <c r="F285" s="34"/>
    </row>
    <row r="286" ht="16.5">
      <c r="E286" s="289"/>
    </row>
    <row r="287" spans="1:6" ht="16.5">
      <c r="A287" s="30"/>
      <c r="B287" s="65"/>
      <c r="C287" s="41"/>
      <c r="D287" s="42"/>
      <c r="E287" s="280"/>
      <c r="F287" s="34"/>
    </row>
    <row r="288" spans="1:6" ht="16.5">
      <c r="A288" s="30"/>
      <c r="B288" s="65"/>
      <c r="C288" s="41"/>
      <c r="D288" s="42"/>
      <c r="E288" s="280"/>
      <c r="F288" s="34"/>
    </row>
    <row r="289" spans="1:6" ht="16.5">
      <c r="A289" s="30"/>
      <c r="B289" s="65"/>
      <c r="C289" s="41"/>
      <c r="D289" s="42"/>
      <c r="E289" s="280"/>
      <c r="F289" s="34"/>
    </row>
    <row r="290" spans="1:6" ht="16.5">
      <c r="A290" s="30"/>
      <c r="B290" s="65"/>
      <c r="C290" s="41"/>
      <c r="D290" s="42"/>
      <c r="E290" s="280"/>
      <c r="F290" s="34"/>
    </row>
    <row r="291" spans="1:6" ht="16.5">
      <c r="A291" s="30"/>
      <c r="C291" s="41"/>
      <c r="D291" s="42"/>
      <c r="E291" s="280"/>
      <c r="F291" s="34"/>
    </row>
    <row r="292" spans="1:6" ht="16.5">
      <c r="A292" s="30"/>
      <c r="C292" s="41"/>
      <c r="D292" s="42"/>
      <c r="E292" s="280"/>
      <c r="F292" s="34"/>
    </row>
    <row r="293" spans="1:6" ht="16.5">
      <c r="A293" s="30"/>
      <c r="B293" s="82"/>
      <c r="C293" s="72"/>
      <c r="D293" s="73"/>
      <c r="E293" s="280"/>
      <c r="F293" s="38"/>
    </row>
    <row r="294" spans="1:6" s="3" customFormat="1" ht="16.5">
      <c r="A294" s="30"/>
      <c r="B294" s="83"/>
      <c r="C294" s="72"/>
      <c r="D294" s="73"/>
      <c r="E294" s="280"/>
      <c r="F294" s="38"/>
    </row>
    <row r="295" spans="1:6" s="3" customFormat="1" ht="16.5">
      <c r="A295" s="30"/>
      <c r="B295" s="35"/>
      <c r="C295" s="46"/>
      <c r="D295" s="47"/>
      <c r="E295" s="289"/>
      <c r="F295" s="43"/>
    </row>
    <row r="296" spans="1:5" ht="16.5">
      <c r="A296" s="30"/>
      <c r="E296" s="289"/>
    </row>
    <row r="297" spans="1:6" ht="16.5">
      <c r="A297" s="30"/>
      <c r="B297" s="83"/>
      <c r="C297" s="72"/>
      <c r="D297" s="73"/>
      <c r="E297" s="280"/>
      <c r="F297" s="38"/>
    </row>
    <row r="298" spans="1:6" ht="16.5">
      <c r="A298" s="30"/>
      <c r="B298" s="65"/>
      <c r="C298" s="68"/>
      <c r="D298" s="69"/>
      <c r="E298" s="280"/>
      <c r="F298" s="34"/>
    </row>
    <row r="299" spans="1:6" ht="16.5">
      <c r="A299" s="30"/>
      <c r="B299" s="65"/>
      <c r="C299" s="32"/>
      <c r="D299" s="33"/>
      <c r="E299" s="280"/>
      <c r="F299" s="34"/>
    </row>
    <row r="300" spans="2:6" ht="16.5">
      <c r="B300" s="48" t="s">
        <v>289</v>
      </c>
      <c r="C300" s="72"/>
      <c r="D300" s="73"/>
      <c r="E300" s="280"/>
      <c r="F300" s="71"/>
    </row>
    <row r="301" spans="2:6" ht="18" thickBot="1">
      <c r="B301" s="50" t="s">
        <v>194</v>
      </c>
      <c r="C301" s="72"/>
      <c r="D301" s="73"/>
      <c r="E301" s="296"/>
      <c r="F301" s="51">
        <f>SUM(F264:F300)</f>
        <v>0</v>
      </c>
    </row>
    <row r="302" spans="1:6" ht="18" thickTop="1">
      <c r="A302" s="30"/>
      <c r="B302" s="65"/>
      <c r="C302" s="32"/>
      <c r="D302" s="33"/>
      <c r="E302" s="280"/>
      <c r="F302" s="34"/>
    </row>
    <row r="303" spans="1:6" ht="16.5">
      <c r="A303" s="30"/>
      <c r="B303" s="65"/>
      <c r="C303" s="32"/>
      <c r="D303" s="33"/>
      <c r="E303" s="280"/>
      <c r="F303" s="34"/>
    </row>
    <row r="304" spans="1:6" ht="16.5">
      <c r="A304" s="30"/>
      <c r="B304" s="65" t="s">
        <v>25</v>
      </c>
      <c r="C304" s="41"/>
      <c r="D304" s="42"/>
      <c r="E304" s="280"/>
      <c r="F304" s="34"/>
    </row>
    <row r="305" spans="1:6" ht="16.5">
      <c r="A305" s="30"/>
      <c r="C305" s="41"/>
      <c r="D305" s="42"/>
      <c r="E305" s="280"/>
      <c r="F305" s="34"/>
    </row>
    <row r="306" spans="1:6" ht="16.5">
      <c r="A306" s="30"/>
      <c r="B306" s="65" t="s">
        <v>122</v>
      </c>
      <c r="C306" s="41"/>
      <c r="D306" s="42"/>
      <c r="E306" s="280"/>
      <c r="F306" s="34"/>
    </row>
    <row r="307" spans="1:6" ht="16.5">
      <c r="A307" s="30"/>
      <c r="B307" s="65" t="s">
        <v>123</v>
      </c>
      <c r="C307" s="41"/>
      <c r="D307" s="42"/>
      <c r="E307" s="280"/>
      <c r="F307" s="34"/>
    </row>
    <row r="308" spans="1:6" ht="16.5">
      <c r="A308" s="30"/>
      <c r="B308" s="65"/>
      <c r="C308" s="41"/>
      <c r="D308" s="42"/>
      <c r="E308" s="280"/>
      <c r="F308" s="34"/>
    </row>
    <row r="309" spans="1:6" ht="16.5">
      <c r="A309" s="30" t="s">
        <v>54</v>
      </c>
      <c r="B309" s="35" t="s">
        <v>124</v>
      </c>
      <c r="C309" s="41"/>
      <c r="D309" s="42"/>
      <c r="E309" s="280"/>
      <c r="F309" s="34"/>
    </row>
    <row r="310" spans="1:6" ht="16.5">
      <c r="A310" s="30"/>
      <c r="B310" s="35" t="s">
        <v>125</v>
      </c>
      <c r="C310" s="41"/>
      <c r="D310" s="42"/>
      <c r="E310" s="280"/>
      <c r="F310" s="34"/>
    </row>
    <row r="311" spans="1:6" ht="16.5">
      <c r="A311" s="30"/>
      <c r="B311" s="35" t="s">
        <v>126</v>
      </c>
      <c r="C311" s="41"/>
      <c r="D311" s="42"/>
      <c r="E311" s="280"/>
      <c r="F311" s="34"/>
    </row>
    <row r="312" spans="1:6" ht="16.5">
      <c r="A312" s="30"/>
      <c r="B312" s="35" t="s">
        <v>127</v>
      </c>
      <c r="C312" s="41"/>
      <c r="D312" s="42"/>
      <c r="E312" s="280"/>
      <c r="F312" s="34"/>
    </row>
    <row r="313" spans="1:6" ht="16.5">
      <c r="A313" s="30"/>
      <c r="B313" s="35" t="s">
        <v>128</v>
      </c>
      <c r="C313" s="41"/>
      <c r="D313" s="42"/>
      <c r="E313" s="280"/>
      <c r="F313" s="34"/>
    </row>
    <row r="314" spans="1:6" ht="16.5">
      <c r="A314" s="30"/>
      <c r="B314" s="35" t="s">
        <v>129</v>
      </c>
      <c r="C314" s="41"/>
      <c r="D314" s="42"/>
      <c r="E314" s="280"/>
      <c r="F314" s="34"/>
    </row>
    <row r="315" spans="1:6" ht="16.5">
      <c r="A315" s="30"/>
      <c r="B315" s="35" t="s">
        <v>130</v>
      </c>
      <c r="C315" s="41">
        <v>1</v>
      </c>
      <c r="D315" s="42" t="s">
        <v>43</v>
      </c>
      <c r="E315" s="280"/>
      <c r="F315" s="34">
        <f>C315*E315</f>
        <v>0</v>
      </c>
    </row>
    <row r="316" spans="1:6" ht="16.5">
      <c r="A316" s="30"/>
      <c r="C316" s="41"/>
      <c r="D316" s="42"/>
      <c r="E316" s="280"/>
      <c r="F316" s="34"/>
    </row>
    <row r="317" spans="1:6" ht="16.5">
      <c r="A317" s="30" t="s">
        <v>55</v>
      </c>
      <c r="B317" s="25" t="s">
        <v>174</v>
      </c>
      <c r="C317" s="84">
        <v>1</v>
      </c>
      <c r="D317" s="85" t="s">
        <v>37</v>
      </c>
      <c r="E317" s="298"/>
      <c r="F317" s="34">
        <f>C317*E317</f>
        <v>0</v>
      </c>
    </row>
    <row r="318" spans="1:6" ht="16.5">
      <c r="A318" s="30"/>
      <c r="B318" s="65"/>
      <c r="C318" s="32"/>
      <c r="D318" s="33"/>
      <c r="E318" s="280"/>
      <c r="F318" s="34"/>
    </row>
    <row r="319" spans="1:6" ht="16.5">
      <c r="A319" s="30" t="s">
        <v>56</v>
      </c>
      <c r="B319" s="35" t="s">
        <v>549</v>
      </c>
      <c r="C319" s="32"/>
      <c r="D319" s="33"/>
      <c r="E319" s="280"/>
      <c r="F319" s="34"/>
    </row>
    <row r="320" spans="1:6" ht="16.5">
      <c r="A320" s="30"/>
      <c r="B320" s="35" t="s">
        <v>404</v>
      </c>
      <c r="C320" s="32"/>
      <c r="D320" s="33"/>
      <c r="E320" s="280"/>
      <c r="F320" s="34"/>
    </row>
    <row r="321" spans="1:6" ht="16.5">
      <c r="A321" s="30"/>
      <c r="B321" s="35" t="s">
        <v>405</v>
      </c>
      <c r="C321" s="32"/>
      <c r="D321" s="33"/>
      <c r="E321" s="280"/>
      <c r="F321" s="34"/>
    </row>
    <row r="322" spans="1:6" ht="16.5">
      <c r="A322" s="30"/>
      <c r="B322" s="35" t="s">
        <v>406</v>
      </c>
      <c r="C322" s="32"/>
      <c r="D322" s="33" t="s">
        <v>39</v>
      </c>
      <c r="E322" s="280">
        <v>0</v>
      </c>
      <c r="F322" s="34">
        <f>E322</f>
        <v>0</v>
      </c>
    </row>
    <row r="323" spans="1:5" ht="16.5">
      <c r="A323" s="30"/>
      <c r="C323" s="32"/>
      <c r="D323" s="33"/>
      <c r="E323" s="289"/>
    </row>
    <row r="324" spans="1:6" ht="16.5">
      <c r="A324" s="30" t="s">
        <v>57</v>
      </c>
      <c r="B324" s="35" t="s">
        <v>309</v>
      </c>
      <c r="C324" s="32"/>
      <c r="D324" s="33"/>
      <c r="E324" s="280"/>
      <c r="F324" s="34"/>
    </row>
    <row r="325" spans="1:6" ht="16.5">
      <c r="A325" s="30"/>
      <c r="B325" s="35" t="s">
        <v>291</v>
      </c>
      <c r="C325" s="32">
        <v>1</v>
      </c>
      <c r="D325" s="33" t="s">
        <v>37</v>
      </c>
      <c r="E325" s="280"/>
      <c r="F325" s="34">
        <f>C325*E325</f>
        <v>0</v>
      </c>
    </row>
    <row r="326" spans="1:6" ht="16.5">
      <c r="A326" s="30"/>
      <c r="C326" s="32"/>
      <c r="D326" s="33"/>
      <c r="E326" s="280"/>
      <c r="F326" s="34"/>
    </row>
    <row r="327" spans="2:5" ht="16.5">
      <c r="B327" s="45"/>
      <c r="D327" s="46"/>
      <c r="E327" s="289"/>
    </row>
    <row r="328" spans="2:5" ht="16.5">
      <c r="B328" s="45"/>
      <c r="D328" s="46"/>
      <c r="E328" s="289"/>
    </row>
    <row r="329" spans="2:5" ht="16.5">
      <c r="B329" s="45"/>
      <c r="D329" s="46"/>
      <c r="E329" s="289"/>
    </row>
    <row r="330" spans="2:5" ht="16.5">
      <c r="B330" s="45"/>
      <c r="D330" s="46"/>
      <c r="E330" s="289"/>
    </row>
    <row r="331" spans="2:5" ht="16.5">
      <c r="B331" s="45"/>
      <c r="D331" s="46"/>
      <c r="E331" s="289"/>
    </row>
    <row r="332" spans="2:5" ht="16.5">
      <c r="B332" s="45"/>
      <c r="D332" s="46"/>
      <c r="E332" s="289"/>
    </row>
    <row r="333" spans="2:5" ht="16.5">
      <c r="B333" s="45"/>
      <c r="D333" s="46"/>
      <c r="E333" s="289"/>
    </row>
    <row r="334" spans="2:5" ht="16.5">
      <c r="B334" s="45"/>
      <c r="D334" s="46"/>
      <c r="E334" s="289"/>
    </row>
    <row r="335" spans="2:5" ht="16.5">
      <c r="B335" s="45"/>
      <c r="D335" s="46"/>
      <c r="E335" s="289"/>
    </row>
    <row r="336" spans="2:5" ht="16.5">
      <c r="B336" s="45"/>
      <c r="D336" s="46"/>
      <c r="E336" s="289"/>
    </row>
    <row r="337" spans="2:5" ht="16.5">
      <c r="B337" s="45"/>
      <c r="D337" s="46"/>
      <c r="E337" s="289"/>
    </row>
    <row r="338" spans="2:5" ht="16.5">
      <c r="B338" s="45"/>
      <c r="D338" s="46"/>
      <c r="E338" s="289"/>
    </row>
    <row r="339" spans="2:5" ht="16.5">
      <c r="B339" s="45"/>
      <c r="D339" s="46"/>
      <c r="E339" s="289"/>
    </row>
    <row r="340" spans="2:5" ht="16.5">
      <c r="B340" s="45"/>
      <c r="D340" s="46"/>
      <c r="E340" s="289"/>
    </row>
    <row r="341" spans="2:5" ht="16.5">
      <c r="B341" s="45"/>
      <c r="D341" s="46"/>
      <c r="E341" s="289"/>
    </row>
    <row r="342" spans="2:5" ht="16.5">
      <c r="B342" s="45"/>
      <c r="D342" s="46"/>
      <c r="E342" s="289"/>
    </row>
    <row r="343" spans="2:5" ht="16.5">
      <c r="B343" s="45"/>
      <c r="D343" s="46"/>
      <c r="E343" s="289"/>
    </row>
    <row r="344" spans="2:5" ht="16.5">
      <c r="B344" s="45"/>
      <c r="D344" s="46"/>
      <c r="E344" s="289"/>
    </row>
    <row r="345" spans="2:5" ht="16.5">
      <c r="B345" s="45"/>
      <c r="D345" s="46"/>
      <c r="E345" s="289"/>
    </row>
    <row r="346" spans="2:5" ht="16.5">
      <c r="B346" s="45"/>
      <c r="D346" s="46"/>
      <c r="E346" s="289"/>
    </row>
    <row r="347" spans="2:5" ht="16.5">
      <c r="B347" s="45"/>
      <c r="D347" s="46"/>
      <c r="E347" s="289"/>
    </row>
    <row r="348" spans="1:6" ht="16.5">
      <c r="A348" s="30"/>
      <c r="C348" s="32"/>
      <c r="D348" s="33"/>
      <c r="E348" s="280"/>
      <c r="F348" s="34"/>
    </row>
    <row r="349" spans="1:6" ht="16.5">
      <c r="A349" s="30"/>
      <c r="B349" s="48" t="s">
        <v>25</v>
      </c>
      <c r="C349" s="32"/>
      <c r="D349" s="33"/>
      <c r="E349" s="280"/>
      <c r="F349" s="71"/>
    </row>
    <row r="350" spans="1:6" ht="18" thickBot="1">
      <c r="A350" s="30"/>
      <c r="B350" s="48" t="s">
        <v>18</v>
      </c>
      <c r="C350" s="32"/>
      <c r="D350" s="33"/>
      <c r="E350" s="280"/>
      <c r="F350" s="51">
        <f>SUM(F309:F349)</f>
        <v>0</v>
      </c>
    </row>
    <row r="351" spans="1:6" ht="18" thickTop="1">
      <c r="A351" s="30"/>
      <c r="B351" s="48"/>
      <c r="C351" s="32"/>
      <c r="D351" s="33"/>
      <c r="E351" s="280"/>
      <c r="F351" s="38"/>
    </row>
    <row r="352" spans="1:6" ht="16.5">
      <c r="A352" s="30"/>
      <c r="B352" s="48"/>
      <c r="C352" s="32"/>
      <c r="D352" s="33"/>
      <c r="E352" s="280"/>
      <c r="F352" s="38"/>
    </row>
    <row r="353" spans="2:5" ht="16.5">
      <c r="B353" s="87" t="s">
        <v>131</v>
      </c>
      <c r="E353" s="289"/>
    </row>
    <row r="354" ht="16.5">
      <c r="E354" s="289"/>
    </row>
    <row r="355" spans="2:6" ht="16.5">
      <c r="B355" s="52" t="s">
        <v>336</v>
      </c>
      <c r="C355" s="30"/>
      <c r="D355" s="46"/>
      <c r="E355" s="280"/>
      <c r="F355" s="56"/>
    </row>
    <row r="356" spans="2:6" ht="16.5">
      <c r="B356" s="25"/>
      <c r="C356" s="30"/>
      <c r="D356" s="46"/>
      <c r="E356" s="280"/>
      <c r="F356" s="56"/>
    </row>
    <row r="357" spans="2:6" ht="16.5">
      <c r="B357" s="67" t="s">
        <v>337</v>
      </c>
      <c r="C357" s="30"/>
      <c r="D357" s="46"/>
      <c r="E357" s="280"/>
      <c r="F357" s="56"/>
    </row>
    <row r="358" spans="2:6" ht="16.5">
      <c r="B358" s="67" t="s">
        <v>338</v>
      </c>
      <c r="C358" s="30"/>
      <c r="D358" s="46"/>
      <c r="E358" s="280"/>
      <c r="F358" s="56"/>
    </row>
    <row r="359" spans="2:6" ht="16.5">
      <c r="B359" s="67" t="s">
        <v>339</v>
      </c>
      <c r="C359" s="30"/>
      <c r="D359" s="46"/>
      <c r="E359" s="280"/>
      <c r="F359" s="56"/>
    </row>
    <row r="360" spans="2:6" ht="16.5">
      <c r="B360" s="67" t="s">
        <v>340</v>
      </c>
      <c r="C360" s="30"/>
      <c r="D360" s="46"/>
      <c r="E360" s="280"/>
      <c r="F360" s="56"/>
    </row>
    <row r="361" spans="2:6" ht="16.5">
      <c r="B361" s="25"/>
      <c r="C361" s="30"/>
      <c r="D361" s="46"/>
      <c r="E361" s="280"/>
      <c r="F361" s="56"/>
    </row>
    <row r="362" spans="2:6" ht="16.5">
      <c r="B362" s="52" t="s">
        <v>341</v>
      </c>
      <c r="C362" s="30"/>
      <c r="D362" s="46"/>
      <c r="E362" s="280"/>
      <c r="F362" s="56"/>
    </row>
    <row r="363" spans="2:6" ht="16.5">
      <c r="B363" s="25" t="s">
        <v>342</v>
      </c>
      <c r="C363" s="30"/>
      <c r="D363" s="46"/>
      <c r="E363" s="280"/>
      <c r="F363" s="56"/>
    </row>
    <row r="364" spans="2:6" ht="16.5">
      <c r="B364" s="25" t="s">
        <v>343</v>
      </c>
      <c r="C364" s="30"/>
      <c r="D364" s="46"/>
      <c r="E364" s="280"/>
      <c r="F364" s="56"/>
    </row>
    <row r="365" spans="2:6" ht="16.5">
      <c r="B365" s="25" t="s">
        <v>344</v>
      </c>
      <c r="C365" s="46">
        <v>12</v>
      </c>
      <c r="D365" s="30" t="s">
        <v>37</v>
      </c>
      <c r="E365" s="280"/>
      <c r="F365" s="56">
        <f>E365*C365</f>
        <v>0</v>
      </c>
    </row>
    <row r="366" ht="16.5">
      <c r="E366" s="289"/>
    </row>
    <row r="367" spans="2:6" ht="16.5">
      <c r="B367" s="88" t="s">
        <v>132</v>
      </c>
      <c r="C367" s="84"/>
      <c r="D367" s="85"/>
      <c r="E367" s="298"/>
      <c r="F367" s="81"/>
    </row>
    <row r="368" spans="2:6" ht="16.5">
      <c r="B368" s="89"/>
      <c r="C368" s="84"/>
      <c r="D368" s="85"/>
      <c r="E368" s="298"/>
      <c r="F368" s="81"/>
    </row>
    <row r="369" spans="2:6" ht="16.5">
      <c r="B369" s="89" t="s">
        <v>133</v>
      </c>
      <c r="C369" s="84"/>
      <c r="D369" s="85"/>
      <c r="E369" s="298"/>
      <c r="F369" s="81"/>
    </row>
    <row r="370" spans="2:6" ht="16.5">
      <c r="B370" s="89" t="s">
        <v>134</v>
      </c>
      <c r="C370" s="84"/>
      <c r="D370" s="85"/>
      <c r="E370" s="298"/>
      <c r="F370" s="81"/>
    </row>
    <row r="371" spans="2:6" ht="16.5">
      <c r="B371" s="89" t="s">
        <v>135</v>
      </c>
      <c r="C371" s="84"/>
      <c r="D371" s="85"/>
      <c r="E371" s="298"/>
      <c r="F371" s="81"/>
    </row>
    <row r="372" spans="2:6" ht="16.5">
      <c r="B372" s="89" t="s">
        <v>136</v>
      </c>
      <c r="C372" s="84"/>
      <c r="D372" s="85"/>
      <c r="E372" s="298"/>
      <c r="F372" s="81"/>
    </row>
    <row r="373" spans="2:6" ht="16.5">
      <c r="B373" s="90"/>
      <c r="C373" s="84"/>
      <c r="D373" s="85"/>
      <c r="E373" s="298"/>
      <c r="F373" s="81"/>
    </row>
    <row r="374" spans="2:6" ht="16.5">
      <c r="B374" s="65" t="s">
        <v>151</v>
      </c>
      <c r="C374" s="41"/>
      <c r="D374" s="42"/>
      <c r="E374" s="298"/>
      <c r="F374" s="81"/>
    </row>
    <row r="375" spans="1:6" ht="16.5">
      <c r="A375" s="47" t="s">
        <v>55</v>
      </c>
      <c r="B375" s="35" t="s">
        <v>177</v>
      </c>
      <c r="C375" s="41"/>
      <c r="D375" s="42"/>
      <c r="E375" s="298"/>
      <c r="F375" s="81"/>
    </row>
    <row r="376" spans="2:5" ht="16.5">
      <c r="B376" s="35" t="s">
        <v>154</v>
      </c>
      <c r="C376" s="41"/>
      <c r="D376" s="42"/>
      <c r="E376" s="298"/>
    </row>
    <row r="377" spans="2:6" ht="16.5">
      <c r="B377" s="35" t="s">
        <v>137</v>
      </c>
      <c r="C377" s="57">
        <v>12</v>
      </c>
      <c r="D377" s="30" t="s">
        <v>37</v>
      </c>
      <c r="E377" s="298"/>
      <c r="F377" s="34">
        <f>C377*E377</f>
        <v>0</v>
      </c>
    </row>
    <row r="378" spans="3:6" ht="16.5">
      <c r="C378" s="41"/>
      <c r="D378" s="42"/>
      <c r="E378" s="298"/>
      <c r="F378" s="81"/>
    </row>
    <row r="379" spans="2:6" ht="16.5">
      <c r="B379" s="89" t="s">
        <v>139</v>
      </c>
      <c r="C379" s="84"/>
      <c r="D379" s="85"/>
      <c r="E379" s="298"/>
      <c r="F379" s="81"/>
    </row>
    <row r="380" spans="2:6" ht="16.5">
      <c r="B380" s="89" t="s">
        <v>140</v>
      </c>
      <c r="C380" s="84"/>
      <c r="D380" s="85"/>
      <c r="E380" s="298"/>
      <c r="F380" s="81"/>
    </row>
    <row r="381" spans="2:6" ht="16.5">
      <c r="B381" s="89" t="s">
        <v>141</v>
      </c>
      <c r="C381" s="84"/>
      <c r="D381" s="85"/>
      <c r="E381" s="298"/>
      <c r="F381" s="81"/>
    </row>
    <row r="382" spans="2:6" ht="16.5">
      <c r="B382" s="89" t="s">
        <v>142</v>
      </c>
      <c r="C382" s="84"/>
      <c r="D382" s="85"/>
      <c r="E382" s="298"/>
      <c r="F382" s="81"/>
    </row>
    <row r="383" spans="2:6" ht="16.5">
      <c r="B383" s="89" t="s">
        <v>143</v>
      </c>
      <c r="C383" s="84"/>
      <c r="D383" s="85"/>
      <c r="E383" s="298"/>
      <c r="F383" s="81"/>
    </row>
    <row r="384" spans="2:6" ht="16.5">
      <c r="B384" s="90"/>
      <c r="C384" s="84"/>
      <c r="D384" s="85"/>
      <c r="E384" s="298"/>
      <c r="F384" s="81"/>
    </row>
    <row r="385" spans="2:6" ht="16.5">
      <c r="B385" s="87" t="s">
        <v>144</v>
      </c>
      <c r="C385" s="84"/>
      <c r="D385" s="85"/>
      <c r="E385" s="298"/>
      <c r="F385" s="81"/>
    </row>
    <row r="386" spans="1:6" ht="16.5">
      <c r="A386" s="47" t="s">
        <v>56</v>
      </c>
      <c r="B386" s="90" t="s">
        <v>147</v>
      </c>
      <c r="C386" s="84"/>
      <c r="D386" s="85"/>
      <c r="E386" s="298"/>
      <c r="F386" s="81"/>
    </row>
    <row r="387" spans="2:6" ht="16.5">
      <c r="B387" s="90" t="s">
        <v>148</v>
      </c>
      <c r="C387" s="84"/>
      <c r="D387" s="85"/>
      <c r="E387" s="298"/>
      <c r="F387" s="81"/>
    </row>
    <row r="388" spans="2:6" ht="16.5">
      <c r="B388" s="90" t="s">
        <v>145</v>
      </c>
      <c r="C388" s="84">
        <v>1</v>
      </c>
      <c r="D388" s="85" t="s">
        <v>37</v>
      </c>
      <c r="E388" s="298"/>
      <c r="F388" s="34">
        <f>C388*E388</f>
        <v>0</v>
      </c>
    </row>
    <row r="389" spans="2:6" ht="16.5">
      <c r="B389" s="90"/>
      <c r="C389" s="84"/>
      <c r="D389" s="85"/>
      <c r="E389" s="298"/>
      <c r="F389" s="81"/>
    </row>
    <row r="390" spans="1:6" ht="16.5">
      <c r="A390" s="47" t="s">
        <v>57</v>
      </c>
      <c r="B390" s="90" t="s">
        <v>295</v>
      </c>
      <c r="C390" s="84"/>
      <c r="D390" s="85"/>
      <c r="E390" s="298"/>
      <c r="F390" s="81"/>
    </row>
    <row r="391" spans="2:6" ht="16.5">
      <c r="B391" s="90" t="s">
        <v>148</v>
      </c>
      <c r="C391" s="84"/>
      <c r="D391" s="85"/>
      <c r="E391" s="298"/>
      <c r="F391" s="81"/>
    </row>
    <row r="392" spans="2:6" ht="16.5">
      <c r="B392" s="90" t="s">
        <v>145</v>
      </c>
      <c r="C392" s="84">
        <v>2</v>
      </c>
      <c r="D392" s="85" t="s">
        <v>37</v>
      </c>
      <c r="E392" s="298"/>
      <c r="F392" s="34">
        <f>C392*E392</f>
        <v>0</v>
      </c>
    </row>
    <row r="393" spans="2:6" ht="16.5">
      <c r="B393" s="90"/>
      <c r="C393" s="84"/>
      <c r="D393" s="85"/>
      <c r="E393" s="298"/>
      <c r="F393" s="81"/>
    </row>
    <row r="394" spans="2:6" ht="16.5">
      <c r="B394" s="90"/>
      <c r="C394" s="84"/>
      <c r="D394" s="85"/>
      <c r="E394" s="298"/>
      <c r="F394" s="81"/>
    </row>
    <row r="395" spans="2:6" ht="16.5">
      <c r="B395" s="90"/>
      <c r="C395" s="84"/>
      <c r="D395" s="85"/>
      <c r="E395" s="298"/>
      <c r="F395" s="81"/>
    </row>
    <row r="396" spans="2:6" ht="16.5">
      <c r="B396" s="90"/>
      <c r="C396" s="84"/>
      <c r="D396" s="85"/>
      <c r="E396" s="298"/>
      <c r="F396" s="81"/>
    </row>
    <row r="397" spans="2:6" ht="16.5">
      <c r="B397" s="90"/>
      <c r="C397" s="84"/>
      <c r="D397" s="85"/>
      <c r="E397" s="86"/>
      <c r="F397" s="81"/>
    </row>
    <row r="398" spans="2:6" ht="16.5">
      <c r="B398" s="90"/>
      <c r="C398" s="84"/>
      <c r="D398" s="85"/>
      <c r="E398" s="86"/>
      <c r="F398" s="81"/>
    </row>
    <row r="399" spans="2:6" ht="16.5">
      <c r="B399" s="48" t="s">
        <v>176</v>
      </c>
      <c r="F399" s="91"/>
    </row>
    <row r="400" spans="2:6" ht="18" thickBot="1">
      <c r="B400" s="48" t="s">
        <v>18</v>
      </c>
      <c r="F400" s="92">
        <f>SUM(F377:F399)</f>
        <v>0</v>
      </c>
    </row>
    <row r="401" ht="18" thickTop="1"/>
    <row r="403" spans="1:6" ht="16.5">
      <c r="A403" s="30"/>
      <c r="B403" s="93" t="s">
        <v>10</v>
      </c>
      <c r="C403" s="32"/>
      <c r="D403" s="33"/>
      <c r="E403" s="34"/>
      <c r="F403" s="34"/>
    </row>
    <row r="404" spans="1:6" ht="16.5">
      <c r="A404" s="30"/>
      <c r="B404" s="93"/>
      <c r="C404" s="32"/>
      <c r="D404" s="33"/>
      <c r="E404" s="34"/>
      <c r="F404" s="34"/>
    </row>
    <row r="405" spans="1:6" ht="16.5">
      <c r="A405" s="30"/>
      <c r="B405" s="93"/>
      <c r="C405" s="32"/>
      <c r="D405" s="33"/>
      <c r="E405" s="34"/>
      <c r="F405" s="34"/>
    </row>
    <row r="406" spans="1:6" ht="16.5">
      <c r="A406" s="30"/>
      <c r="B406" s="35" t="s">
        <v>38</v>
      </c>
      <c r="C406" s="68"/>
      <c r="D406" s="69"/>
      <c r="E406" s="34"/>
      <c r="F406" s="34">
        <f>F46</f>
        <v>0</v>
      </c>
    </row>
    <row r="407" spans="1:6" ht="16.5">
      <c r="A407" s="30"/>
      <c r="B407" s="93"/>
      <c r="C407" s="32"/>
      <c r="D407" s="33"/>
      <c r="E407" s="34"/>
      <c r="F407" s="34"/>
    </row>
    <row r="408" ht="16.5">
      <c r="A408" s="30"/>
    </row>
    <row r="409" spans="1:6" ht="16.5">
      <c r="A409" s="30"/>
      <c r="B409" s="35" t="s">
        <v>355</v>
      </c>
      <c r="F409" s="43">
        <f>F157</f>
        <v>0</v>
      </c>
    </row>
    <row r="410" ht="16.5">
      <c r="A410" s="30"/>
    </row>
    <row r="411" ht="16.5">
      <c r="A411" s="30"/>
    </row>
    <row r="412" spans="1:6" ht="16.5">
      <c r="A412" s="30"/>
      <c r="B412" s="35" t="s">
        <v>49</v>
      </c>
      <c r="F412" s="43">
        <f>F201</f>
        <v>0</v>
      </c>
    </row>
    <row r="413" ht="16.5">
      <c r="A413" s="30"/>
    </row>
    <row r="414" ht="16.5">
      <c r="A414" s="30"/>
    </row>
    <row r="415" spans="1:6" ht="16.5">
      <c r="A415" s="30"/>
      <c r="B415" s="35" t="s">
        <v>13</v>
      </c>
      <c r="C415" s="32"/>
      <c r="D415" s="33"/>
      <c r="E415" s="34"/>
      <c r="F415" s="34">
        <f>F251</f>
        <v>0</v>
      </c>
    </row>
    <row r="416" spans="1:6" ht="16.5">
      <c r="A416" s="30"/>
      <c r="C416" s="32"/>
      <c r="D416" s="33"/>
      <c r="E416" s="34"/>
      <c r="F416" s="34"/>
    </row>
    <row r="417" spans="1:6" ht="16.5">
      <c r="A417" s="30"/>
      <c r="C417" s="32"/>
      <c r="D417" s="33"/>
      <c r="E417" s="34"/>
      <c r="F417" s="34"/>
    </row>
    <row r="418" spans="1:6" ht="16.5">
      <c r="A418" s="30"/>
      <c r="B418" s="35" t="s">
        <v>14</v>
      </c>
      <c r="C418" s="32"/>
      <c r="D418" s="33"/>
      <c r="E418" s="34"/>
      <c r="F418" s="34">
        <f>F301</f>
        <v>0</v>
      </c>
    </row>
    <row r="419" spans="1:6" ht="16.5">
      <c r="A419" s="30"/>
      <c r="C419" s="32"/>
      <c r="D419" s="33"/>
      <c r="E419" s="34"/>
      <c r="F419" s="34"/>
    </row>
    <row r="420" spans="1:6" ht="16.5">
      <c r="A420" s="30"/>
      <c r="C420" s="32"/>
      <c r="D420" s="33"/>
      <c r="E420" s="34"/>
      <c r="F420" s="34"/>
    </row>
    <row r="421" spans="1:6" ht="16.5">
      <c r="A421" s="30"/>
      <c r="B421" s="94" t="s">
        <v>25</v>
      </c>
      <c r="C421" s="32"/>
      <c r="D421" s="33"/>
      <c r="E421" s="34"/>
      <c r="F421" s="34">
        <f>F350</f>
        <v>0</v>
      </c>
    </row>
    <row r="422" spans="1:6" ht="16.5">
      <c r="A422" s="30"/>
      <c r="C422" s="32"/>
      <c r="D422" s="33"/>
      <c r="E422" s="34"/>
      <c r="F422" s="34"/>
    </row>
    <row r="423" spans="1:6" ht="16.5">
      <c r="A423" s="30"/>
      <c r="C423" s="32"/>
      <c r="D423" s="33"/>
      <c r="E423" s="34"/>
      <c r="F423" s="34"/>
    </row>
    <row r="424" spans="1:6" ht="16.5">
      <c r="A424" s="30"/>
      <c r="B424" s="94" t="s">
        <v>176</v>
      </c>
      <c r="C424" s="32"/>
      <c r="D424" s="33"/>
      <c r="E424" s="34"/>
      <c r="F424" s="34">
        <f>F400</f>
        <v>0</v>
      </c>
    </row>
    <row r="425" ht="16.5">
      <c r="A425" s="30"/>
    </row>
    <row r="426" ht="16.5">
      <c r="A426" s="30"/>
    </row>
    <row r="427" ht="16.5">
      <c r="A427" s="30"/>
    </row>
    <row r="428" spans="2:6" ht="16.5">
      <c r="B428" s="48"/>
      <c r="C428" s="32"/>
      <c r="D428" s="33"/>
      <c r="E428" s="34"/>
      <c r="F428" s="38"/>
    </row>
    <row r="432" spans="2:6" ht="16.5">
      <c r="B432" s="95" t="s">
        <v>330</v>
      </c>
      <c r="C432" s="32"/>
      <c r="D432" s="33"/>
      <c r="E432" s="34"/>
      <c r="F432" s="49"/>
    </row>
    <row r="433" spans="2:6" ht="18" thickBot="1">
      <c r="B433" s="62" t="s">
        <v>194</v>
      </c>
      <c r="C433" s="32"/>
      <c r="D433" s="33"/>
      <c r="E433" s="34"/>
      <c r="F433" s="51">
        <f>SUM(F406:F432)</f>
        <v>0</v>
      </c>
    </row>
    <row r="434" ht="18" thickTop="1"/>
    <row r="441" ht="16.5">
      <c r="A441" s="30"/>
    </row>
    <row r="442" ht="16.5">
      <c r="A442" s="30"/>
    </row>
  </sheetData>
  <sheetProtection password="C9D7"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1"/>
  <headerFooter>
    <oddHeader>&amp;C&amp;10PROPOSED EXPANSION/MODIFICATION OF EXISTING PCR LABORATORY AT KUBWA GENERAL HOSPITAL, FCT - ABUJA</oddHeader>
    <oddFooter>&amp;L&amp;10BILL NO. 3; SAMPLE COLLECTION SHADE, KUBWA&amp;CPage &amp;P&amp;RLOT 4</oddFooter>
  </headerFooter>
  <rowBreaks count="8" manualBreakCount="8">
    <brk id="47" max="5" man="1"/>
    <brk id="99" max="5" man="1"/>
    <brk id="158" max="5" man="1"/>
    <brk id="202" max="5" man="1"/>
    <brk id="252" max="5" man="1"/>
    <brk id="302" max="5" man="1"/>
    <brk id="351" max="5" man="1"/>
    <brk id="40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847"/>
  <sheetViews>
    <sheetView view="pageBreakPreview" zoomScale="97" zoomScaleSheetLayoutView="97" workbookViewId="0" topLeftCell="A1">
      <selection activeCell="D17" sqref="D17"/>
    </sheetView>
  </sheetViews>
  <sheetFormatPr defaultColWidth="8.8515625" defaultRowHeight="15"/>
  <cols>
    <col min="1" max="1" width="6.421875" style="119" customWidth="1"/>
    <col min="2" max="2" width="50.28125" style="103" customWidth="1"/>
    <col min="3" max="3" width="10.7109375" style="119" customWidth="1"/>
    <col min="4" max="4" width="27.28125" style="120" customWidth="1"/>
  </cols>
  <sheetData>
    <row r="1" spans="1:4" ht="16.5">
      <c r="A1" s="96"/>
      <c r="B1" s="28"/>
      <c r="C1" s="96"/>
      <c r="D1" s="97"/>
    </row>
    <row r="2" spans="1:4" ht="16.5">
      <c r="A2" s="96"/>
      <c r="B2" s="98" t="s">
        <v>354</v>
      </c>
      <c r="C2" s="96"/>
      <c r="D2" s="97"/>
    </row>
    <row r="3" spans="1:4" ht="16.5">
      <c r="A3" s="96"/>
      <c r="B3" s="98"/>
      <c r="C3" s="96"/>
      <c r="D3" s="97"/>
    </row>
    <row r="4" spans="1:4" ht="16.5">
      <c r="A4" s="96"/>
      <c r="B4" s="99"/>
      <c r="C4" s="96"/>
      <c r="D4" s="97"/>
    </row>
    <row r="5" spans="1:4" s="6" customFormat="1" ht="16.5">
      <c r="A5" s="96"/>
      <c r="B5" s="100" t="s">
        <v>370</v>
      </c>
      <c r="C5" s="96"/>
      <c r="D5" s="97">
        <f>'PRELIMS PCR LAB'!F43</f>
        <v>0</v>
      </c>
    </row>
    <row r="6" spans="1:4" s="6" customFormat="1" ht="16.5">
      <c r="A6" s="96"/>
      <c r="B6" s="99"/>
      <c r="C6" s="96"/>
      <c r="D6" s="97"/>
    </row>
    <row r="7" spans="1:4" s="6" customFormat="1" ht="16.5">
      <c r="A7" s="96"/>
      <c r="B7" s="99"/>
      <c r="C7" s="96"/>
      <c r="D7" s="97"/>
    </row>
    <row r="8" spans="1:4" ht="36">
      <c r="A8" s="96"/>
      <c r="B8" s="213" t="s">
        <v>371</v>
      </c>
      <c r="C8" s="96"/>
      <c r="D8" s="97">
        <f>'KUBWA LAB'!F987</f>
        <v>0</v>
      </c>
    </row>
    <row r="9" spans="1:4" ht="16.5">
      <c r="A9" s="96"/>
      <c r="B9" s="28"/>
      <c r="C9" s="96"/>
      <c r="D9" s="97"/>
    </row>
    <row r="10" spans="1:4" ht="16.5">
      <c r="A10" s="96"/>
      <c r="B10" s="101"/>
      <c r="C10" s="96"/>
      <c r="D10" s="97"/>
    </row>
    <row r="11" spans="1:4" s="6" customFormat="1" ht="18">
      <c r="A11" s="96"/>
      <c r="B11" s="101" t="s">
        <v>372</v>
      </c>
      <c r="C11" s="96"/>
      <c r="D11" s="97">
        <f>'SAMPLE COLLECTION SHADE'!F433</f>
        <v>0</v>
      </c>
    </row>
    <row r="12" spans="1:4" s="6" customFormat="1" ht="16.5">
      <c r="A12" s="96"/>
      <c r="B12" s="101"/>
      <c r="C12" s="96"/>
      <c r="D12" s="97"/>
    </row>
    <row r="13" spans="1:4" s="6" customFormat="1" ht="16.5">
      <c r="A13" s="96"/>
      <c r="B13" s="101"/>
      <c r="C13" s="96"/>
      <c r="D13" s="97"/>
    </row>
    <row r="14" spans="1:4" s="6" customFormat="1" ht="16.5">
      <c r="A14" s="96"/>
      <c r="B14" s="101"/>
      <c r="C14" s="96"/>
      <c r="D14" s="97"/>
    </row>
    <row r="15" spans="1:4" s="6" customFormat="1" ht="16.5">
      <c r="A15" s="96"/>
      <c r="B15" s="102"/>
      <c r="C15" s="96"/>
      <c r="D15" s="97"/>
    </row>
    <row r="16" spans="1:4" s="6" customFormat="1" ht="16.5">
      <c r="A16" s="96"/>
      <c r="B16" s="102"/>
      <c r="C16" s="96"/>
      <c r="D16" s="97"/>
    </row>
    <row r="17" spans="1:4" s="6" customFormat="1" ht="16.5">
      <c r="A17" s="96"/>
      <c r="B17" s="102"/>
      <c r="C17" s="96"/>
      <c r="D17" s="97"/>
    </row>
    <row r="18" spans="1:4" s="6" customFormat="1" ht="16.5">
      <c r="A18" s="96"/>
      <c r="B18" s="102"/>
      <c r="C18" s="96"/>
      <c r="D18" s="97"/>
    </row>
    <row r="19" spans="1:4" s="6" customFormat="1" ht="16.5">
      <c r="A19" s="96"/>
      <c r="B19" s="102"/>
      <c r="C19" s="96"/>
      <c r="D19" s="97"/>
    </row>
    <row r="20" spans="1:4" s="6" customFormat="1" ht="16.5">
      <c r="A20" s="96"/>
      <c r="B20" s="102"/>
      <c r="C20" s="96"/>
      <c r="D20" s="97"/>
    </row>
    <row r="21" spans="1:4" s="6" customFormat="1" ht="16.5">
      <c r="A21" s="96"/>
      <c r="B21" s="102"/>
      <c r="C21" s="96"/>
      <c r="D21" s="97"/>
    </row>
    <row r="22" spans="1:4" s="6" customFormat="1" ht="16.5">
      <c r="A22" s="96"/>
      <c r="B22" s="102"/>
      <c r="C22" s="96"/>
      <c r="D22" s="97"/>
    </row>
    <row r="23" spans="1:4" s="6" customFormat="1" ht="16.5">
      <c r="A23" s="96"/>
      <c r="B23" s="102"/>
      <c r="C23" s="96"/>
      <c r="D23" s="97"/>
    </row>
    <row r="24" spans="1:4" s="6" customFormat="1" ht="16.5">
      <c r="A24" s="96"/>
      <c r="B24" s="102"/>
      <c r="C24" s="96"/>
      <c r="D24" s="97"/>
    </row>
    <row r="25" spans="1:4" s="6" customFormat="1" ht="16.5">
      <c r="A25" s="96"/>
      <c r="B25" s="28"/>
      <c r="C25" s="96"/>
      <c r="D25" s="97"/>
    </row>
    <row r="26" spans="1:4" s="6" customFormat="1" ht="16.5">
      <c r="A26" s="96"/>
      <c r="B26" s="127" t="s">
        <v>373</v>
      </c>
      <c r="C26" s="96"/>
      <c r="D26" s="104"/>
    </row>
    <row r="27" spans="1:4" s="6" customFormat="1" ht="18" thickBot="1">
      <c r="A27" s="96"/>
      <c r="B27" s="102" t="s">
        <v>52</v>
      </c>
      <c r="C27" s="96"/>
      <c r="D27" s="105">
        <f>SUM(D5:D26)</f>
        <v>0</v>
      </c>
    </row>
    <row r="28" spans="1:4" s="6" customFormat="1" ht="18" thickTop="1">
      <c r="A28" s="106"/>
      <c r="B28" s="106"/>
      <c r="C28" s="106"/>
      <c r="D28" s="106"/>
    </row>
    <row r="29" spans="1:4" s="6" customFormat="1" ht="16.5">
      <c r="A29" s="106"/>
      <c r="B29" s="106"/>
      <c r="C29" s="106"/>
      <c r="D29" s="106"/>
    </row>
    <row r="30" spans="1:4" s="6" customFormat="1" ht="16.5">
      <c r="A30" s="107"/>
      <c r="B30" s="107"/>
      <c r="C30" s="107"/>
      <c r="D30" s="107"/>
    </row>
    <row r="31" spans="1:4" s="6" customFormat="1" ht="16.5">
      <c r="A31" s="107"/>
      <c r="B31" s="107"/>
      <c r="C31" s="107"/>
      <c r="D31" s="107"/>
    </row>
    <row r="32" spans="1:4" s="6" customFormat="1" ht="16.5">
      <c r="A32" s="108"/>
      <c r="B32" s="108"/>
      <c r="C32" s="108"/>
      <c r="D32" s="108"/>
    </row>
    <row r="33" spans="1:4" s="6" customFormat="1" ht="16.5">
      <c r="A33" s="108"/>
      <c r="B33" s="108"/>
      <c r="C33" s="108"/>
      <c r="D33" s="108"/>
    </row>
    <row r="34" spans="1:4" s="6" customFormat="1" ht="16.5">
      <c r="A34" s="108"/>
      <c r="B34" s="108"/>
      <c r="C34" s="108"/>
      <c r="D34" s="108"/>
    </row>
    <row r="35" spans="1:4" s="6" customFormat="1" ht="16.5">
      <c r="A35" s="108"/>
      <c r="B35" s="108"/>
      <c r="C35" s="108"/>
      <c r="D35" s="108"/>
    </row>
    <row r="36" spans="1:4" s="6" customFormat="1" ht="16.5">
      <c r="A36" s="108"/>
      <c r="B36" s="108"/>
      <c r="C36" s="108"/>
      <c r="D36" s="108"/>
    </row>
    <row r="37" spans="1:4" ht="16.5">
      <c r="A37" s="109"/>
      <c r="B37" s="110"/>
      <c r="C37" s="109"/>
      <c r="D37" s="111"/>
    </row>
    <row r="38" spans="1:4" ht="16.5">
      <c r="A38" s="109"/>
      <c r="B38" s="110"/>
      <c r="C38" s="109"/>
      <c r="D38" s="111"/>
    </row>
    <row r="39" spans="1:4" ht="16.5">
      <c r="A39" s="109"/>
      <c r="B39" s="110"/>
      <c r="C39" s="109"/>
      <c r="D39" s="111"/>
    </row>
    <row r="40" spans="1:4" ht="16.5">
      <c r="A40" s="109"/>
      <c r="B40" s="110"/>
      <c r="C40" s="109"/>
      <c r="D40" s="111"/>
    </row>
    <row r="41" spans="1:4" ht="16.5">
      <c r="A41" s="109"/>
      <c r="B41" s="110"/>
      <c r="C41" s="109"/>
      <c r="D41" s="111"/>
    </row>
    <row r="42" spans="1:4" ht="16.5">
      <c r="A42" s="109"/>
      <c r="B42" s="110"/>
      <c r="C42" s="109"/>
      <c r="D42" s="111"/>
    </row>
    <row r="43" spans="1:4" ht="16.5">
      <c r="A43" s="112"/>
      <c r="B43" s="113"/>
      <c r="C43" s="112"/>
      <c r="D43" s="114"/>
    </row>
    <row r="44" spans="1:4" ht="16.5">
      <c r="A44" s="112"/>
      <c r="B44" s="113"/>
      <c r="C44" s="112"/>
      <c r="D44" s="114"/>
    </row>
    <row r="45" spans="1:4" ht="16.5">
      <c r="A45" s="112"/>
      <c r="B45" s="113"/>
      <c r="C45" s="112"/>
      <c r="D45" s="114"/>
    </row>
    <row r="46" spans="1:4" ht="16.5">
      <c r="A46" s="112"/>
      <c r="B46" s="113"/>
      <c r="C46" s="112"/>
      <c r="D46" s="114"/>
    </row>
    <row r="47" spans="1:4" ht="16.5">
      <c r="A47" s="112"/>
      <c r="B47" s="113"/>
      <c r="C47" s="112"/>
      <c r="D47" s="114"/>
    </row>
    <row r="48" spans="1:4" ht="16.5">
      <c r="A48" s="112"/>
      <c r="B48" s="113"/>
      <c r="C48" s="112"/>
      <c r="D48" s="114"/>
    </row>
    <row r="49" spans="1:4" ht="16.5">
      <c r="A49" s="112"/>
      <c r="B49" s="113"/>
      <c r="C49" s="112"/>
      <c r="D49" s="114"/>
    </row>
    <row r="50" spans="1:4" ht="16.5">
      <c r="A50" s="112"/>
      <c r="B50" s="113"/>
      <c r="C50" s="112"/>
      <c r="D50" s="114"/>
    </row>
    <row r="51" spans="1:4" ht="16.5">
      <c r="A51" s="112"/>
      <c r="B51" s="113"/>
      <c r="C51" s="112"/>
      <c r="D51" s="114"/>
    </row>
    <row r="52" spans="1:4" ht="16.5">
      <c r="A52" s="112"/>
      <c r="B52" s="113"/>
      <c r="C52" s="112"/>
      <c r="D52" s="114"/>
    </row>
    <row r="53" spans="1:4" ht="16.5">
      <c r="A53" s="112"/>
      <c r="B53" s="113"/>
      <c r="C53" s="112"/>
      <c r="D53" s="114"/>
    </row>
    <row r="54" spans="1:4" ht="16.5">
      <c r="A54" s="112"/>
      <c r="B54" s="113"/>
      <c r="C54" s="112"/>
      <c r="D54" s="114"/>
    </row>
    <row r="55" spans="1:4" ht="16.5">
      <c r="A55" s="112"/>
      <c r="B55" s="113"/>
      <c r="C55" s="112"/>
      <c r="D55" s="114"/>
    </row>
    <row r="56" spans="1:4" ht="16.5">
      <c r="A56" s="112"/>
      <c r="B56" s="113"/>
      <c r="C56" s="112"/>
      <c r="D56" s="114"/>
    </row>
    <row r="57" spans="1:4" ht="16.5">
      <c r="A57" s="115"/>
      <c r="B57" s="113"/>
      <c r="C57" s="112"/>
      <c r="D57" s="114"/>
    </row>
    <row r="58" spans="1:4" ht="16.5">
      <c r="A58" s="112"/>
      <c r="B58" s="113"/>
      <c r="C58" s="112"/>
      <c r="D58" s="114"/>
    </row>
    <row r="59" spans="1:4" ht="16.5">
      <c r="A59" s="112"/>
      <c r="B59" s="113"/>
      <c r="C59" s="112"/>
      <c r="D59" s="114"/>
    </row>
    <row r="60" spans="1:4" ht="16.5">
      <c r="A60" s="112"/>
      <c r="B60" s="113"/>
      <c r="C60" s="112"/>
      <c r="D60" s="114"/>
    </row>
    <row r="61" spans="1:4" ht="16.5">
      <c r="A61" s="112"/>
      <c r="B61" s="113"/>
      <c r="C61" s="112"/>
      <c r="D61" s="114"/>
    </row>
    <row r="62" spans="1:4" ht="16.5">
      <c r="A62" s="112"/>
      <c r="B62" s="113"/>
      <c r="C62" s="112"/>
      <c r="D62" s="114"/>
    </row>
    <row r="63" spans="1:4" ht="16.5">
      <c r="A63" s="112"/>
      <c r="B63" s="113"/>
      <c r="C63" s="112"/>
      <c r="D63" s="114"/>
    </row>
    <row r="64" spans="1:4" ht="16.5">
      <c r="A64" s="112"/>
      <c r="B64" s="113"/>
      <c r="C64" s="112"/>
      <c r="D64" s="114"/>
    </row>
    <row r="65" spans="1:4" ht="16.5">
      <c r="A65" s="112"/>
      <c r="B65" s="113"/>
      <c r="C65" s="112"/>
      <c r="D65" s="114"/>
    </row>
    <row r="66" spans="1:4" ht="16.5">
      <c r="A66" s="112"/>
      <c r="B66" s="113"/>
      <c r="C66" s="112"/>
      <c r="D66" s="114"/>
    </row>
    <row r="67" spans="1:4" ht="16.5">
      <c r="A67" s="112"/>
      <c r="B67" s="113"/>
      <c r="C67" s="112"/>
      <c r="D67" s="114"/>
    </row>
    <row r="68" spans="1:4" ht="16.5">
      <c r="A68" s="112"/>
      <c r="B68" s="113"/>
      <c r="C68" s="112"/>
      <c r="D68" s="114"/>
    </row>
    <row r="69" spans="1:4" ht="16.5">
      <c r="A69" s="112"/>
      <c r="B69" s="113"/>
      <c r="C69" s="112"/>
      <c r="D69" s="114"/>
    </row>
    <row r="70" spans="1:4" ht="16.5">
      <c r="A70" s="115"/>
      <c r="B70" s="112"/>
      <c r="C70" s="112"/>
      <c r="D70" s="114"/>
    </row>
    <row r="71" spans="1:4" ht="16.5">
      <c r="A71" s="112"/>
      <c r="B71" s="113"/>
      <c r="C71" s="112"/>
      <c r="D71" s="114"/>
    </row>
    <row r="72" spans="1:4" ht="16.5" hidden="1">
      <c r="A72" s="112"/>
      <c r="B72" s="113"/>
      <c r="C72" s="112"/>
      <c r="D72" s="114"/>
    </row>
    <row r="73" spans="1:4" ht="16.5">
      <c r="A73" s="112"/>
      <c r="B73" s="113"/>
      <c r="C73" s="112"/>
      <c r="D73" s="114"/>
    </row>
    <row r="74" spans="1:4" ht="16.5">
      <c r="A74" s="112"/>
      <c r="B74" s="113"/>
      <c r="C74" s="112"/>
      <c r="D74" s="114"/>
    </row>
    <row r="75" spans="1:4" ht="16.5">
      <c r="A75" s="112"/>
      <c r="B75" s="113"/>
      <c r="C75" s="112"/>
      <c r="D75" s="114"/>
    </row>
    <row r="76" spans="1:4" ht="16.5">
      <c r="A76" s="112"/>
      <c r="B76" s="113"/>
      <c r="C76" s="112"/>
      <c r="D76" s="114"/>
    </row>
    <row r="77" spans="1:4" ht="16.5">
      <c r="A77" s="112"/>
      <c r="B77" s="113"/>
      <c r="C77" s="112"/>
      <c r="D77" s="114"/>
    </row>
    <row r="78" spans="1:4" ht="16.5">
      <c r="A78" s="112"/>
      <c r="B78" s="113"/>
      <c r="C78" s="112"/>
      <c r="D78" s="114"/>
    </row>
    <row r="79" spans="1:4" ht="16.5">
      <c r="A79" s="112"/>
      <c r="B79" s="113"/>
      <c r="C79" s="112"/>
      <c r="D79" s="114"/>
    </row>
    <row r="80" spans="1:4" ht="16.5">
      <c r="A80" s="112"/>
      <c r="B80" s="113"/>
      <c r="C80" s="112"/>
      <c r="D80" s="114"/>
    </row>
    <row r="81" spans="1:4" s="1" customFormat="1" ht="16.5">
      <c r="A81" s="112"/>
      <c r="B81" s="113"/>
      <c r="C81" s="112"/>
      <c r="D81" s="114"/>
    </row>
    <row r="82" spans="1:4" s="1" customFormat="1" ht="16.5">
      <c r="A82" s="112"/>
      <c r="B82" s="113"/>
      <c r="C82" s="112"/>
      <c r="D82" s="114"/>
    </row>
    <row r="83" spans="1:4" s="1" customFormat="1" ht="16.5">
      <c r="A83" s="112"/>
      <c r="B83" s="113"/>
      <c r="C83" s="112"/>
      <c r="D83" s="114"/>
    </row>
    <row r="84" spans="1:4" s="1" customFormat="1" ht="16.5">
      <c r="A84" s="112"/>
      <c r="B84" s="113"/>
      <c r="C84" s="112"/>
      <c r="D84" s="114"/>
    </row>
    <row r="85" spans="1:4" s="1" customFormat="1" ht="16.5">
      <c r="A85" s="112"/>
      <c r="B85" s="116"/>
      <c r="C85" s="116"/>
      <c r="D85" s="117"/>
    </row>
    <row r="86" spans="1:4" s="1" customFormat="1" ht="16.5">
      <c r="A86" s="112"/>
      <c r="B86" s="116"/>
      <c r="C86" s="116"/>
      <c r="D86" s="117"/>
    </row>
    <row r="87" spans="1:4" s="1" customFormat="1" ht="16.5">
      <c r="A87" s="112"/>
      <c r="B87" s="116"/>
      <c r="C87" s="116"/>
      <c r="D87" s="117"/>
    </row>
    <row r="88" spans="1:4" s="1" customFormat="1" ht="16.5">
      <c r="A88" s="112"/>
      <c r="B88" s="116"/>
      <c r="C88" s="116"/>
      <c r="D88" s="117"/>
    </row>
    <row r="89" spans="1:4" s="1" customFormat="1" ht="16.5">
      <c r="A89" s="112"/>
      <c r="B89" s="116"/>
      <c r="C89" s="116"/>
      <c r="D89" s="117"/>
    </row>
    <row r="90" spans="1:4" s="1" customFormat="1" ht="16.5">
      <c r="A90" s="112"/>
      <c r="B90" s="116"/>
      <c r="C90" s="116"/>
      <c r="D90" s="117"/>
    </row>
    <row r="91" spans="1:4" s="1" customFormat="1" ht="16.5">
      <c r="A91" s="112"/>
      <c r="B91" s="116"/>
      <c r="C91" s="116"/>
      <c r="D91" s="117"/>
    </row>
    <row r="92" spans="1:4" s="1" customFormat="1" ht="16.5">
      <c r="A92" s="112"/>
      <c r="B92" s="116"/>
      <c r="C92" s="116"/>
      <c r="D92" s="117"/>
    </row>
    <row r="93" spans="1:4" s="1" customFormat="1" ht="16.5">
      <c r="A93" s="112"/>
      <c r="B93" s="116"/>
      <c r="C93" s="116"/>
      <c r="D93" s="117"/>
    </row>
    <row r="94" spans="1:4" s="1" customFormat="1" ht="16.5">
      <c r="A94" s="112"/>
      <c r="B94" s="116"/>
      <c r="C94" s="116"/>
      <c r="D94" s="117"/>
    </row>
    <row r="95" spans="1:4" s="1" customFormat="1" ht="16.5">
      <c r="A95" s="112"/>
      <c r="B95" s="116"/>
      <c r="C95" s="116"/>
      <c r="D95" s="117"/>
    </row>
    <row r="96" spans="1:4" s="1" customFormat="1" ht="16.5">
      <c r="A96" s="112"/>
      <c r="B96" s="116"/>
      <c r="C96" s="116"/>
      <c r="D96" s="117"/>
    </row>
    <row r="97" spans="1:4" s="1" customFormat="1" ht="16.5">
      <c r="A97" s="112"/>
      <c r="B97" s="116"/>
      <c r="C97" s="116"/>
      <c r="D97" s="117"/>
    </row>
    <row r="98" spans="1:4" s="1" customFormat="1" ht="16.5">
      <c r="A98" s="112"/>
      <c r="B98" s="116"/>
      <c r="C98" s="116"/>
      <c r="D98" s="117"/>
    </row>
    <row r="99" spans="1:4" s="1" customFormat="1" ht="16.5">
      <c r="A99" s="115"/>
      <c r="B99" s="116"/>
      <c r="C99" s="116"/>
      <c r="D99" s="117"/>
    </row>
    <row r="100" spans="1:4" s="1" customFormat="1" ht="16.5">
      <c r="A100" s="112"/>
      <c r="B100" s="116"/>
      <c r="C100" s="116"/>
      <c r="D100" s="117"/>
    </row>
    <row r="101" spans="1:4" s="1" customFormat="1" ht="16.5">
      <c r="A101" s="112"/>
      <c r="B101" s="116"/>
      <c r="C101" s="116"/>
      <c r="D101" s="117"/>
    </row>
    <row r="102" spans="1:4" s="1" customFormat="1" ht="16.5">
      <c r="A102" s="112"/>
      <c r="B102" s="116"/>
      <c r="C102" s="116"/>
      <c r="D102" s="117"/>
    </row>
    <row r="103" spans="1:4" s="1" customFormat="1" ht="16.5">
      <c r="A103" s="112"/>
      <c r="B103" s="116"/>
      <c r="C103" s="116"/>
      <c r="D103" s="117"/>
    </row>
    <row r="104" spans="1:4" s="1" customFormat="1" ht="16.5">
      <c r="A104" s="112"/>
      <c r="B104" s="116"/>
      <c r="C104" s="116"/>
      <c r="D104" s="117"/>
    </row>
    <row r="105" spans="1:4" s="1" customFormat="1" ht="16.5">
      <c r="A105" s="112"/>
      <c r="B105" s="116"/>
      <c r="C105" s="116"/>
      <c r="D105" s="117"/>
    </row>
    <row r="106" spans="1:4" s="1" customFormat="1" ht="16.5">
      <c r="A106" s="112"/>
      <c r="B106" s="116"/>
      <c r="C106" s="116"/>
      <c r="D106" s="117"/>
    </row>
    <row r="107" spans="1:4" s="1" customFormat="1" ht="16.5">
      <c r="A107" s="112"/>
      <c r="B107" s="116"/>
      <c r="C107" s="116"/>
      <c r="D107" s="117"/>
    </row>
    <row r="108" spans="1:4" s="1" customFormat="1" ht="16.5">
      <c r="A108" s="112"/>
      <c r="B108" s="116"/>
      <c r="C108" s="116"/>
      <c r="D108" s="117"/>
    </row>
    <row r="109" spans="1:4" s="1" customFormat="1" ht="16.5">
      <c r="A109" s="112"/>
      <c r="B109" s="116"/>
      <c r="C109" s="116"/>
      <c r="D109" s="117"/>
    </row>
    <row r="110" spans="1:4" s="1" customFormat="1" ht="16.5">
      <c r="A110" s="112"/>
      <c r="B110" s="116"/>
      <c r="C110" s="116"/>
      <c r="D110" s="117"/>
    </row>
    <row r="111" spans="1:4" s="1" customFormat="1" ht="16.5">
      <c r="A111" s="112"/>
      <c r="B111" s="116"/>
      <c r="C111" s="116"/>
      <c r="D111" s="117"/>
    </row>
    <row r="112" spans="1:4" s="1" customFormat="1" ht="16.5">
      <c r="A112" s="112"/>
      <c r="B112" s="116"/>
      <c r="C112" s="116"/>
      <c r="D112" s="117"/>
    </row>
    <row r="113" spans="1:4" s="1" customFormat="1" ht="16.5">
      <c r="A113" s="112"/>
      <c r="B113" s="116"/>
      <c r="C113" s="116"/>
      <c r="D113" s="117"/>
    </row>
    <row r="114" spans="1:4" s="1" customFormat="1" ht="16.5">
      <c r="A114" s="112"/>
      <c r="B114" s="116"/>
      <c r="C114" s="116"/>
      <c r="D114" s="117"/>
    </row>
    <row r="115" spans="1:4" s="1" customFormat="1" ht="16.5">
      <c r="A115" s="112"/>
      <c r="B115" s="116"/>
      <c r="C115" s="116"/>
      <c r="D115" s="117"/>
    </row>
    <row r="116" spans="1:4" s="1" customFormat="1" ht="16.5">
      <c r="A116" s="112"/>
      <c r="B116" s="116"/>
      <c r="C116" s="116"/>
      <c r="D116" s="117"/>
    </row>
    <row r="117" spans="1:4" s="1" customFormat="1" ht="16.5">
      <c r="A117" s="112"/>
      <c r="B117" s="113"/>
      <c r="C117" s="112"/>
      <c r="D117" s="114"/>
    </row>
    <row r="118" spans="1:4" s="1" customFormat="1" ht="16.5">
      <c r="A118" s="112"/>
      <c r="B118" s="113"/>
      <c r="C118" s="112"/>
      <c r="D118" s="114"/>
    </row>
    <row r="119" spans="1:4" s="1" customFormat="1" ht="16.5">
      <c r="A119" s="112"/>
      <c r="B119" s="116"/>
      <c r="C119" s="112"/>
      <c r="D119" s="114"/>
    </row>
    <row r="120" spans="1:4" s="1" customFormat="1" ht="16.5">
      <c r="A120" s="112"/>
      <c r="B120" s="113"/>
      <c r="C120" s="112"/>
      <c r="D120" s="114"/>
    </row>
    <row r="121" spans="1:4" s="1" customFormat="1" ht="16.5">
      <c r="A121" s="112"/>
      <c r="B121" s="113"/>
      <c r="C121" s="112"/>
      <c r="D121" s="114"/>
    </row>
    <row r="122" spans="1:4" s="1" customFormat="1" ht="16.5">
      <c r="A122" s="112"/>
      <c r="B122" s="113"/>
      <c r="C122" s="112"/>
      <c r="D122" s="114"/>
    </row>
    <row r="123" spans="1:4" s="1" customFormat="1" ht="16.5">
      <c r="A123" s="112"/>
      <c r="B123" s="113"/>
      <c r="C123" s="112"/>
      <c r="D123" s="114"/>
    </row>
    <row r="124" spans="1:4" s="1" customFormat="1" ht="16.5">
      <c r="A124" s="112"/>
      <c r="B124" s="113"/>
      <c r="C124" s="112"/>
      <c r="D124" s="114"/>
    </row>
    <row r="125" spans="1:4" s="1" customFormat="1" ht="16.5">
      <c r="A125" s="112"/>
      <c r="B125" s="113"/>
      <c r="C125" s="112"/>
      <c r="D125" s="114"/>
    </row>
    <row r="126" spans="1:4" s="1" customFormat="1" ht="16.5">
      <c r="A126" s="112"/>
      <c r="B126" s="113"/>
      <c r="C126" s="112"/>
      <c r="D126" s="114"/>
    </row>
    <row r="127" spans="1:4" s="1" customFormat="1" ht="16.5">
      <c r="A127" s="112"/>
      <c r="B127" s="113"/>
      <c r="C127" s="112"/>
      <c r="D127" s="114"/>
    </row>
    <row r="128" spans="1:4" s="1" customFormat="1" ht="16.5">
      <c r="A128" s="112"/>
      <c r="B128" s="113"/>
      <c r="C128" s="112"/>
      <c r="D128" s="114"/>
    </row>
    <row r="129" spans="1:4" s="1" customFormat="1" ht="16.5">
      <c r="A129" s="112"/>
      <c r="B129" s="113"/>
      <c r="C129" s="112"/>
      <c r="D129" s="114"/>
    </row>
    <row r="130" spans="1:4" s="1" customFormat="1" ht="16.5">
      <c r="A130" s="112"/>
      <c r="B130" s="113"/>
      <c r="C130" s="112"/>
      <c r="D130" s="114"/>
    </row>
    <row r="131" spans="1:4" s="1" customFormat="1" ht="16.5">
      <c r="A131" s="112"/>
      <c r="B131" s="113"/>
      <c r="C131" s="112"/>
      <c r="D131" s="114"/>
    </row>
    <row r="132" spans="1:4" s="1" customFormat="1" ht="16.5">
      <c r="A132" s="112"/>
      <c r="B132" s="118"/>
      <c r="C132" s="112"/>
      <c r="D132" s="114"/>
    </row>
    <row r="133" spans="1:4" s="1" customFormat="1" ht="16.5">
      <c r="A133" s="112"/>
      <c r="B133" s="113"/>
      <c r="C133" s="112"/>
      <c r="D133" s="114"/>
    </row>
    <row r="134" spans="1:4" s="1" customFormat="1" ht="16.5">
      <c r="A134" s="112"/>
      <c r="B134" s="113"/>
      <c r="C134" s="112"/>
      <c r="D134" s="114"/>
    </row>
    <row r="135" spans="1:4" s="1" customFormat="1" ht="16.5">
      <c r="A135" s="112"/>
      <c r="B135" s="113"/>
      <c r="C135" s="112"/>
      <c r="D135" s="114"/>
    </row>
    <row r="136" spans="1:4" s="1" customFormat="1" ht="16.5">
      <c r="A136" s="112"/>
      <c r="B136" s="113"/>
      <c r="C136" s="112"/>
      <c r="D136" s="114"/>
    </row>
    <row r="137" spans="1:4" s="1" customFormat="1" ht="16.5">
      <c r="A137" s="112"/>
      <c r="B137" s="113"/>
      <c r="C137" s="112"/>
      <c r="D137" s="114"/>
    </row>
    <row r="138" spans="1:4" s="1" customFormat="1" ht="16.5">
      <c r="A138" s="112"/>
      <c r="B138" s="113"/>
      <c r="C138" s="112"/>
      <c r="D138" s="114"/>
    </row>
    <row r="139" spans="1:4" s="1" customFormat="1" ht="16.5">
      <c r="A139" s="112"/>
      <c r="B139" s="113"/>
      <c r="C139" s="112"/>
      <c r="D139" s="114"/>
    </row>
    <row r="140" spans="1:4" s="1" customFormat="1" ht="16.5">
      <c r="A140" s="112"/>
      <c r="B140" s="113"/>
      <c r="C140" s="112"/>
      <c r="D140" s="114"/>
    </row>
    <row r="141" spans="1:4" s="1" customFormat="1" ht="16.5">
      <c r="A141" s="112"/>
      <c r="B141" s="113"/>
      <c r="C141" s="112"/>
      <c r="D141" s="114"/>
    </row>
    <row r="142" spans="1:4" s="1" customFormat="1" ht="16.5">
      <c r="A142" s="112"/>
      <c r="B142" s="113"/>
      <c r="C142" s="112"/>
      <c r="D142" s="114"/>
    </row>
    <row r="143" spans="1:4" s="1" customFormat="1" ht="16.5">
      <c r="A143" s="112"/>
      <c r="B143" s="113"/>
      <c r="C143" s="112"/>
      <c r="D143" s="114"/>
    </row>
    <row r="144" spans="1:4" s="1" customFormat="1" ht="16.5">
      <c r="A144" s="112"/>
      <c r="B144" s="113"/>
      <c r="C144" s="112"/>
      <c r="D144" s="114"/>
    </row>
    <row r="145" spans="1:4" s="1" customFormat="1" ht="16.5">
      <c r="A145" s="112"/>
      <c r="B145" s="113"/>
      <c r="C145" s="112"/>
      <c r="D145" s="114"/>
    </row>
    <row r="146" spans="1:4" s="1" customFormat="1" ht="16.5">
      <c r="A146" s="112"/>
      <c r="B146" s="113"/>
      <c r="C146" s="112"/>
      <c r="D146" s="114"/>
    </row>
    <row r="147" spans="1:4" s="1" customFormat="1" ht="16.5">
      <c r="A147" s="112"/>
      <c r="B147" s="113"/>
      <c r="C147" s="112"/>
      <c r="D147" s="114"/>
    </row>
    <row r="148" spans="1:4" s="1" customFormat="1" ht="16.5">
      <c r="A148" s="112"/>
      <c r="B148" s="113"/>
      <c r="C148" s="112"/>
      <c r="D148" s="114"/>
    </row>
    <row r="149" spans="1:4" s="1" customFormat="1" ht="16.5">
      <c r="A149" s="112"/>
      <c r="B149" s="113"/>
      <c r="C149" s="112"/>
      <c r="D149" s="114"/>
    </row>
    <row r="150" spans="1:4" s="1" customFormat="1" ht="16.5">
      <c r="A150" s="112"/>
      <c r="B150" s="113"/>
      <c r="C150" s="112"/>
      <c r="D150" s="114"/>
    </row>
    <row r="151" spans="1:4" s="1" customFormat="1" ht="16.5">
      <c r="A151" s="112"/>
      <c r="B151" s="113"/>
      <c r="C151" s="112"/>
      <c r="D151" s="114"/>
    </row>
    <row r="152" spans="1:4" s="1" customFormat="1" ht="16.5">
      <c r="A152" s="112"/>
      <c r="B152" s="113"/>
      <c r="C152" s="112"/>
      <c r="D152" s="114"/>
    </row>
    <row r="153" spans="1:4" s="1" customFormat="1" ht="16.5">
      <c r="A153" s="112"/>
      <c r="B153" s="113"/>
      <c r="C153" s="112"/>
      <c r="D153" s="114"/>
    </row>
    <row r="154" spans="1:4" s="1" customFormat="1" ht="16.5">
      <c r="A154" s="112"/>
      <c r="B154" s="113"/>
      <c r="C154" s="112"/>
      <c r="D154" s="114"/>
    </row>
    <row r="155" spans="1:4" s="1" customFormat="1" ht="16.5">
      <c r="A155" s="112"/>
      <c r="B155" s="113"/>
      <c r="C155" s="112"/>
      <c r="D155" s="114"/>
    </row>
    <row r="156" spans="1:4" s="1" customFormat="1" ht="16.5">
      <c r="A156" s="112"/>
      <c r="B156" s="113"/>
      <c r="C156" s="112"/>
      <c r="D156" s="114"/>
    </row>
    <row r="157" spans="1:4" s="1" customFormat="1" ht="16.5">
      <c r="A157" s="112"/>
      <c r="B157" s="113"/>
      <c r="C157" s="112"/>
      <c r="D157" s="114"/>
    </row>
    <row r="158" spans="1:4" s="1" customFormat="1" ht="16.5">
      <c r="A158" s="112"/>
      <c r="B158" s="113"/>
      <c r="C158" s="112"/>
      <c r="D158" s="114"/>
    </row>
    <row r="159" spans="1:4" s="1" customFormat="1" ht="16.5">
      <c r="A159" s="112"/>
      <c r="B159" s="113"/>
      <c r="C159" s="112"/>
      <c r="D159" s="114"/>
    </row>
    <row r="160" spans="1:4" s="1" customFormat="1" ht="16.5">
      <c r="A160" s="112"/>
      <c r="B160" s="113"/>
      <c r="C160" s="112"/>
      <c r="D160" s="114"/>
    </row>
    <row r="161" spans="1:4" s="1" customFormat="1" ht="16.5">
      <c r="A161" s="112"/>
      <c r="B161" s="113"/>
      <c r="C161" s="112"/>
      <c r="D161" s="114"/>
    </row>
    <row r="162" spans="1:4" s="1" customFormat="1" ht="16.5">
      <c r="A162" s="112"/>
      <c r="B162" s="113"/>
      <c r="C162" s="112"/>
      <c r="D162" s="114"/>
    </row>
    <row r="163" spans="1:4" s="1" customFormat="1" ht="16.5">
      <c r="A163" s="112"/>
      <c r="B163" s="113"/>
      <c r="C163" s="112"/>
      <c r="D163" s="114"/>
    </row>
    <row r="164" spans="1:4" s="1" customFormat="1" ht="16.5">
      <c r="A164" s="112"/>
      <c r="B164" s="113"/>
      <c r="C164" s="112"/>
      <c r="D164" s="114"/>
    </row>
    <row r="165" spans="1:4" s="1" customFormat="1" ht="16.5">
      <c r="A165" s="112"/>
      <c r="B165" s="113"/>
      <c r="C165" s="112"/>
      <c r="D165" s="114"/>
    </row>
    <row r="166" spans="1:4" s="1" customFormat="1" ht="16.5">
      <c r="A166" s="112"/>
      <c r="B166" s="113"/>
      <c r="C166" s="112"/>
      <c r="D166" s="114"/>
    </row>
    <row r="167" spans="1:4" s="1" customFormat="1" ht="16.5">
      <c r="A167" s="112"/>
      <c r="B167" s="113"/>
      <c r="C167" s="112"/>
      <c r="D167" s="114"/>
    </row>
    <row r="168" spans="1:4" s="1" customFormat="1" ht="16.5">
      <c r="A168" s="112"/>
      <c r="B168" s="113"/>
      <c r="C168" s="112"/>
      <c r="D168" s="114"/>
    </row>
    <row r="169" spans="1:4" s="1" customFormat="1" ht="16.5">
      <c r="A169" s="112"/>
      <c r="B169" s="113"/>
      <c r="C169" s="112"/>
      <c r="D169" s="114"/>
    </row>
    <row r="170" spans="1:4" s="1" customFormat="1" ht="16.5">
      <c r="A170" s="112"/>
      <c r="B170" s="113"/>
      <c r="C170" s="112"/>
      <c r="D170" s="114"/>
    </row>
    <row r="171" spans="1:4" s="1" customFormat="1" ht="16.5">
      <c r="A171" s="112"/>
      <c r="B171" s="113"/>
      <c r="C171" s="112"/>
      <c r="D171" s="114"/>
    </row>
    <row r="172" spans="1:4" s="1" customFormat="1" ht="16.5">
      <c r="A172" s="112"/>
      <c r="B172" s="113"/>
      <c r="C172" s="112"/>
      <c r="D172" s="114"/>
    </row>
    <row r="173" spans="1:4" s="1" customFormat="1" ht="16.5">
      <c r="A173" s="112"/>
      <c r="B173" s="113"/>
      <c r="C173" s="112"/>
      <c r="D173" s="114"/>
    </row>
    <row r="174" spans="1:4" s="1" customFormat="1" ht="16.5">
      <c r="A174" s="112"/>
      <c r="B174" s="113"/>
      <c r="C174" s="112"/>
      <c r="D174" s="114"/>
    </row>
    <row r="175" spans="1:4" s="1" customFormat="1" ht="16.5">
      <c r="A175" s="112"/>
      <c r="B175" s="113"/>
      <c r="C175" s="112"/>
      <c r="D175" s="114"/>
    </row>
    <row r="176" spans="1:4" s="1" customFormat="1" ht="16.5">
      <c r="A176" s="112"/>
      <c r="B176" s="113"/>
      <c r="C176" s="112"/>
      <c r="D176" s="114"/>
    </row>
    <row r="177" spans="1:4" s="1" customFormat="1" ht="16.5">
      <c r="A177" s="112"/>
      <c r="B177" s="113"/>
      <c r="C177" s="112"/>
      <c r="D177" s="114"/>
    </row>
    <row r="178" spans="1:4" s="1" customFormat="1" ht="16.5">
      <c r="A178" s="112"/>
      <c r="B178" s="113"/>
      <c r="C178" s="112"/>
      <c r="D178" s="114"/>
    </row>
    <row r="179" spans="1:4" s="1" customFormat="1" ht="16.5">
      <c r="A179" s="112"/>
      <c r="B179" s="113"/>
      <c r="C179" s="112"/>
      <c r="D179" s="114"/>
    </row>
    <row r="180" spans="1:4" s="1" customFormat="1" ht="16.5">
      <c r="A180" s="112"/>
      <c r="B180" s="113"/>
      <c r="C180" s="112"/>
      <c r="D180" s="114"/>
    </row>
    <row r="181" spans="1:4" s="1" customFormat="1" ht="16.5">
      <c r="A181" s="112"/>
      <c r="B181" s="113"/>
      <c r="C181" s="112"/>
      <c r="D181" s="114"/>
    </row>
    <row r="182" spans="1:4" s="1" customFormat="1" ht="16.5">
      <c r="A182" s="112"/>
      <c r="B182" s="113"/>
      <c r="C182" s="112"/>
      <c r="D182" s="114"/>
    </row>
    <row r="183" spans="1:4" s="1" customFormat="1" ht="16.5">
      <c r="A183" s="112"/>
      <c r="B183" s="113"/>
      <c r="C183" s="112"/>
      <c r="D183" s="114"/>
    </row>
    <row r="184" spans="1:4" s="1" customFormat="1" ht="16.5">
      <c r="A184" s="112"/>
      <c r="B184" s="113"/>
      <c r="C184" s="112"/>
      <c r="D184" s="114"/>
    </row>
    <row r="185" spans="1:4" s="1" customFormat="1" ht="16.5">
      <c r="A185" s="112"/>
      <c r="B185" s="113"/>
      <c r="C185" s="112"/>
      <c r="D185" s="114"/>
    </row>
    <row r="186" spans="1:4" s="1" customFormat="1" ht="16.5">
      <c r="A186" s="112"/>
      <c r="B186" s="113"/>
      <c r="C186" s="112"/>
      <c r="D186" s="114"/>
    </row>
    <row r="187" spans="1:4" s="1" customFormat="1" ht="16.5">
      <c r="A187" s="112"/>
      <c r="B187" s="113"/>
      <c r="C187" s="112"/>
      <c r="D187" s="114"/>
    </row>
    <row r="188" spans="1:4" s="1" customFormat="1" ht="16.5">
      <c r="A188" s="112"/>
      <c r="B188" s="113"/>
      <c r="C188" s="112"/>
      <c r="D188" s="114"/>
    </row>
    <row r="189" spans="1:4" s="1" customFormat="1" ht="16.5">
      <c r="A189" s="112"/>
      <c r="B189" s="113"/>
      <c r="C189" s="112"/>
      <c r="D189" s="114"/>
    </row>
    <row r="190" spans="1:4" s="1" customFormat="1" ht="16.5">
      <c r="A190" s="112"/>
      <c r="B190" s="113"/>
      <c r="C190" s="112"/>
      <c r="D190" s="114"/>
    </row>
    <row r="191" spans="1:4" s="1" customFormat="1" ht="16.5">
      <c r="A191" s="112"/>
      <c r="B191" s="113"/>
      <c r="C191" s="112"/>
      <c r="D191" s="114"/>
    </row>
    <row r="192" spans="1:4" s="1" customFormat="1" ht="16.5">
      <c r="A192" s="112"/>
      <c r="B192" s="113"/>
      <c r="C192" s="112"/>
      <c r="D192" s="114"/>
    </row>
    <row r="193" spans="1:4" s="1" customFormat="1" ht="16.5">
      <c r="A193" s="112"/>
      <c r="B193" s="113"/>
      <c r="C193" s="112"/>
      <c r="D193" s="114"/>
    </row>
    <row r="194" spans="1:4" s="1" customFormat="1" ht="16.5">
      <c r="A194" s="112"/>
      <c r="B194" s="113"/>
      <c r="C194" s="112"/>
      <c r="D194" s="114"/>
    </row>
    <row r="195" spans="1:4" s="1" customFormat="1" ht="16.5">
      <c r="A195" s="112"/>
      <c r="B195" s="113"/>
      <c r="C195" s="112"/>
      <c r="D195" s="114"/>
    </row>
    <row r="196" spans="1:4" s="1" customFormat="1" ht="16.5">
      <c r="A196" s="112"/>
      <c r="B196" s="113"/>
      <c r="C196" s="112"/>
      <c r="D196" s="114"/>
    </row>
    <row r="197" spans="1:4" s="1" customFormat="1" ht="16.5">
      <c r="A197" s="112"/>
      <c r="B197" s="113"/>
      <c r="C197" s="112"/>
      <c r="D197" s="114"/>
    </row>
    <row r="198" spans="1:4" s="1" customFormat="1" ht="16.5">
      <c r="A198" s="112"/>
      <c r="B198" s="113"/>
      <c r="C198" s="112"/>
      <c r="D198" s="114"/>
    </row>
    <row r="199" spans="1:4" s="1" customFormat="1" ht="16.5">
      <c r="A199" s="112"/>
      <c r="B199" s="113"/>
      <c r="C199" s="112"/>
      <c r="D199" s="114"/>
    </row>
    <row r="200" spans="1:4" s="1" customFormat="1" ht="16.5">
      <c r="A200" s="112"/>
      <c r="B200" s="113"/>
      <c r="C200" s="112"/>
      <c r="D200" s="114"/>
    </row>
    <row r="201" spans="1:4" s="1" customFormat="1" ht="16.5">
      <c r="A201" s="112"/>
      <c r="B201" s="113"/>
      <c r="C201" s="112"/>
      <c r="D201" s="114"/>
    </row>
    <row r="202" spans="1:4" s="1" customFormat="1" ht="16.5">
      <c r="A202" s="112"/>
      <c r="B202" s="113"/>
      <c r="C202" s="112"/>
      <c r="D202" s="114"/>
    </row>
    <row r="203" spans="1:4" s="1" customFormat="1" ht="16.5">
      <c r="A203" s="112"/>
      <c r="B203" s="113"/>
      <c r="C203" s="112"/>
      <c r="D203" s="114"/>
    </row>
    <row r="204" spans="1:4" s="1" customFormat="1" ht="16.5">
      <c r="A204" s="112"/>
      <c r="B204" s="113"/>
      <c r="C204" s="112"/>
      <c r="D204" s="114"/>
    </row>
    <row r="205" spans="1:4" s="1" customFormat="1" ht="16.5">
      <c r="A205" s="112"/>
      <c r="B205" s="113"/>
      <c r="C205" s="112"/>
      <c r="D205" s="114"/>
    </row>
    <row r="206" spans="1:4" s="1" customFormat="1" ht="16.5">
      <c r="A206" s="112"/>
      <c r="B206" s="113"/>
      <c r="C206" s="112"/>
      <c r="D206" s="114"/>
    </row>
    <row r="207" spans="1:4" s="1" customFormat="1" ht="16.5">
      <c r="A207" s="112"/>
      <c r="B207" s="113"/>
      <c r="C207" s="112"/>
      <c r="D207" s="114"/>
    </row>
    <row r="208" spans="1:4" s="1" customFormat="1" ht="16.5">
      <c r="A208" s="112"/>
      <c r="B208" s="113"/>
      <c r="C208" s="112"/>
      <c r="D208" s="114"/>
    </row>
    <row r="209" spans="1:4" s="1" customFormat="1" ht="16.5">
      <c r="A209" s="112"/>
      <c r="B209" s="113"/>
      <c r="C209" s="112"/>
      <c r="D209" s="114"/>
    </row>
    <row r="210" spans="1:4" s="1" customFormat="1" ht="16.5">
      <c r="A210" s="112"/>
      <c r="B210" s="113"/>
      <c r="C210" s="112"/>
      <c r="D210" s="114"/>
    </row>
    <row r="211" spans="1:4" s="1" customFormat="1" ht="16.5">
      <c r="A211" s="112"/>
      <c r="B211" s="113"/>
      <c r="C211" s="112"/>
      <c r="D211" s="114"/>
    </row>
    <row r="212" spans="1:4" s="1" customFormat="1" ht="16.5">
      <c r="A212" s="112"/>
      <c r="B212" s="113"/>
      <c r="C212" s="112"/>
      <c r="D212" s="114"/>
    </row>
    <row r="213" spans="1:4" s="1" customFormat="1" ht="16.5">
      <c r="A213" s="112"/>
      <c r="B213" s="113"/>
      <c r="C213" s="112"/>
      <c r="D213" s="114"/>
    </row>
    <row r="214" spans="1:4" s="1" customFormat="1" ht="16.5">
      <c r="A214" s="112"/>
      <c r="B214" s="113"/>
      <c r="C214" s="112"/>
      <c r="D214" s="114"/>
    </row>
    <row r="215" spans="1:4" s="1" customFormat="1" ht="16.5">
      <c r="A215" s="112"/>
      <c r="B215" s="113"/>
      <c r="C215" s="112"/>
      <c r="D215" s="114"/>
    </row>
    <row r="216" spans="1:4" s="1" customFormat="1" ht="16.5">
      <c r="A216" s="112"/>
      <c r="B216" s="113"/>
      <c r="C216" s="112"/>
      <c r="D216" s="114"/>
    </row>
    <row r="217" spans="1:4" s="1" customFormat="1" ht="16.5">
      <c r="A217" s="112"/>
      <c r="B217" s="113"/>
      <c r="C217" s="112"/>
      <c r="D217" s="114"/>
    </row>
    <row r="218" spans="1:4" s="1" customFormat="1" ht="16.5">
      <c r="A218" s="112"/>
      <c r="B218" s="113"/>
      <c r="C218" s="112"/>
      <c r="D218" s="114"/>
    </row>
    <row r="219" spans="1:4" s="1" customFormat="1" ht="16.5">
      <c r="A219" s="112"/>
      <c r="B219" s="113"/>
      <c r="C219" s="112"/>
      <c r="D219" s="114"/>
    </row>
    <row r="220" spans="1:4" s="1" customFormat="1" ht="16.5">
      <c r="A220" s="112"/>
      <c r="B220" s="113"/>
      <c r="C220" s="112"/>
      <c r="D220" s="114"/>
    </row>
    <row r="221" spans="1:4" s="1" customFormat="1" ht="16.5">
      <c r="A221" s="112"/>
      <c r="B221" s="113"/>
      <c r="C221" s="112"/>
      <c r="D221" s="114"/>
    </row>
    <row r="222" spans="1:4" s="1" customFormat="1" ht="16.5">
      <c r="A222" s="112"/>
      <c r="B222" s="113"/>
      <c r="C222" s="112"/>
      <c r="D222" s="114"/>
    </row>
    <row r="223" spans="1:4" s="1" customFormat="1" ht="16.5">
      <c r="A223" s="112"/>
      <c r="B223" s="113"/>
      <c r="C223" s="112"/>
      <c r="D223" s="114"/>
    </row>
    <row r="224" spans="1:4" s="1" customFormat="1" ht="16.5">
      <c r="A224" s="112"/>
      <c r="B224" s="113"/>
      <c r="C224" s="112"/>
      <c r="D224" s="114"/>
    </row>
    <row r="225" spans="1:4" s="1" customFormat="1" ht="16.5">
      <c r="A225" s="112"/>
      <c r="B225" s="113"/>
      <c r="C225" s="112"/>
      <c r="D225" s="114"/>
    </row>
    <row r="226" spans="1:4" s="1" customFormat="1" ht="16.5">
      <c r="A226" s="112"/>
      <c r="B226" s="113"/>
      <c r="C226" s="112"/>
      <c r="D226" s="114"/>
    </row>
    <row r="227" spans="1:4" s="1" customFormat="1" ht="16.5">
      <c r="A227" s="112"/>
      <c r="B227" s="113"/>
      <c r="C227" s="112"/>
      <c r="D227" s="114"/>
    </row>
    <row r="228" spans="1:4" s="1" customFormat="1" ht="16.5">
      <c r="A228" s="112"/>
      <c r="B228" s="113"/>
      <c r="C228" s="112"/>
      <c r="D228" s="114"/>
    </row>
    <row r="229" spans="1:4" s="1" customFormat="1" ht="16.5">
      <c r="A229" s="112"/>
      <c r="B229" s="113"/>
      <c r="C229" s="112"/>
      <c r="D229" s="114"/>
    </row>
    <row r="230" spans="1:4" s="1" customFormat="1" ht="16.5">
      <c r="A230" s="112"/>
      <c r="B230" s="113"/>
      <c r="C230" s="112"/>
      <c r="D230" s="114"/>
    </row>
    <row r="231" spans="1:4" s="1" customFormat="1" ht="16.5">
      <c r="A231" s="112"/>
      <c r="B231" s="113"/>
      <c r="C231" s="112"/>
      <c r="D231" s="114"/>
    </row>
    <row r="232" spans="1:4" s="1" customFormat="1" ht="16.5">
      <c r="A232" s="112"/>
      <c r="B232" s="113"/>
      <c r="C232" s="112"/>
      <c r="D232" s="114"/>
    </row>
    <row r="233" spans="1:4" s="1" customFormat="1" ht="16.5">
      <c r="A233" s="112"/>
      <c r="B233" s="113"/>
      <c r="C233" s="112"/>
      <c r="D233" s="114"/>
    </row>
    <row r="234" spans="1:4" s="1" customFormat="1" ht="16.5">
      <c r="A234" s="112"/>
      <c r="B234" s="113"/>
      <c r="C234" s="112"/>
      <c r="D234" s="114"/>
    </row>
    <row r="235" spans="1:4" s="1" customFormat="1" ht="16.5">
      <c r="A235" s="112"/>
      <c r="B235" s="113"/>
      <c r="C235" s="112"/>
      <c r="D235" s="114"/>
    </row>
    <row r="236" spans="1:4" s="1" customFormat="1" ht="16.5">
      <c r="A236" s="112"/>
      <c r="B236" s="113"/>
      <c r="C236" s="112"/>
      <c r="D236" s="114"/>
    </row>
    <row r="237" spans="1:4" s="1" customFormat="1" ht="16.5">
      <c r="A237" s="112"/>
      <c r="B237" s="113"/>
      <c r="C237" s="112"/>
      <c r="D237" s="114"/>
    </row>
    <row r="238" spans="1:4" s="1" customFormat="1" ht="16.5">
      <c r="A238" s="112"/>
      <c r="B238" s="113"/>
      <c r="C238" s="112"/>
      <c r="D238" s="114"/>
    </row>
    <row r="239" spans="1:4" s="1" customFormat="1" ht="16.5">
      <c r="A239" s="112"/>
      <c r="B239" s="113"/>
      <c r="C239" s="112"/>
      <c r="D239" s="114"/>
    </row>
    <row r="240" spans="1:4" s="1" customFormat="1" ht="16.5">
      <c r="A240" s="112"/>
      <c r="B240" s="113"/>
      <c r="C240" s="112"/>
      <c r="D240" s="114"/>
    </row>
    <row r="241" spans="1:4" s="1" customFormat="1" ht="16.5">
      <c r="A241" s="112"/>
      <c r="B241" s="113"/>
      <c r="C241" s="112"/>
      <c r="D241" s="114"/>
    </row>
    <row r="242" spans="1:4" s="1" customFormat="1" ht="16.5">
      <c r="A242" s="112"/>
      <c r="B242" s="113"/>
      <c r="C242" s="112"/>
      <c r="D242" s="114"/>
    </row>
    <row r="243" spans="1:4" s="1" customFormat="1" ht="16.5">
      <c r="A243" s="112"/>
      <c r="B243" s="113"/>
      <c r="C243" s="112"/>
      <c r="D243" s="114"/>
    </row>
    <row r="244" spans="1:4" s="1" customFormat="1" ht="16.5">
      <c r="A244" s="112"/>
      <c r="B244" s="113"/>
      <c r="C244" s="112"/>
      <c r="D244" s="114"/>
    </row>
    <row r="245" spans="1:4" s="1" customFormat="1" ht="16.5">
      <c r="A245" s="112"/>
      <c r="B245" s="113"/>
      <c r="C245" s="112"/>
      <c r="D245" s="114"/>
    </row>
    <row r="246" spans="1:4" s="1" customFormat="1" ht="16.5">
      <c r="A246" s="112"/>
      <c r="B246" s="113"/>
      <c r="C246" s="112"/>
      <c r="D246" s="114"/>
    </row>
    <row r="247" spans="1:4" s="1" customFormat="1" ht="16.5">
      <c r="A247" s="112"/>
      <c r="B247" s="113"/>
      <c r="C247" s="112"/>
      <c r="D247" s="114"/>
    </row>
    <row r="248" spans="1:4" s="1" customFormat="1" ht="16.5">
      <c r="A248" s="112"/>
      <c r="B248" s="113"/>
      <c r="C248" s="112"/>
      <c r="D248" s="114"/>
    </row>
    <row r="249" spans="1:4" s="1" customFormat="1" ht="16.5">
      <c r="A249" s="112"/>
      <c r="B249" s="113"/>
      <c r="C249" s="112"/>
      <c r="D249" s="114"/>
    </row>
    <row r="250" spans="1:4" s="1" customFormat="1" ht="16.5">
      <c r="A250" s="112"/>
      <c r="B250" s="113"/>
      <c r="C250" s="112"/>
      <c r="D250" s="114"/>
    </row>
    <row r="251" spans="1:4" s="1" customFormat="1" ht="16.5">
      <c r="A251" s="112"/>
      <c r="B251" s="113"/>
      <c r="C251" s="112"/>
      <c r="D251" s="114"/>
    </row>
    <row r="252" spans="1:4" s="1" customFormat="1" ht="16.5">
      <c r="A252" s="112"/>
      <c r="B252" s="113"/>
      <c r="C252" s="112"/>
      <c r="D252" s="114"/>
    </row>
    <row r="253" spans="1:4" s="1" customFormat="1" ht="16.5">
      <c r="A253" s="112"/>
      <c r="B253" s="113"/>
      <c r="C253" s="112"/>
      <c r="D253" s="114"/>
    </row>
    <row r="254" spans="1:4" s="1" customFormat="1" ht="16.5">
      <c r="A254" s="112"/>
      <c r="B254" s="113"/>
      <c r="C254" s="112"/>
      <c r="D254" s="114"/>
    </row>
    <row r="255" spans="1:4" s="1" customFormat="1" ht="16.5">
      <c r="A255" s="112"/>
      <c r="B255" s="113"/>
      <c r="C255" s="112"/>
      <c r="D255" s="114"/>
    </row>
    <row r="256" spans="1:4" s="1" customFormat="1" ht="16.5">
      <c r="A256" s="112"/>
      <c r="B256" s="113"/>
      <c r="C256" s="112"/>
      <c r="D256" s="114"/>
    </row>
    <row r="257" spans="1:4" s="1" customFormat="1" ht="16.5">
      <c r="A257" s="112"/>
      <c r="B257" s="113"/>
      <c r="C257" s="112"/>
      <c r="D257" s="114"/>
    </row>
    <row r="258" spans="1:4" s="1" customFormat="1" ht="16.5">
      <c r="A258" s="112"/>
      <c r="B258" s="113"/>
      <c r="C258" s="112"/>
      <c r="D258" s="114"/>
    </row>
    <row r="259" spans="1:4" s="1" customFormat="1" ht="16.5">
      <c r="A259" s="112"/>
      <c r="B259" s="113"/>
      <c r="C259" s="112"/>
      <c r="D259" s="114"/>
    </row>
    <row r="260" spans="1:4" s="1" customFormat="1" ht="16.5">
      <c r="A260" s="112"/>
      <c r="B260" s="113"/>
      <c r="C260" s="112"/>
      <c r="D260" s="114"/>
    </row>
    <row r="261" spans="1:4" s="1" customFormat="1" ht="16.5">
      <c r="A261" s="112"/>
      <c r="B261" s="113"/>
      <c r="C261" s="112"/>
      <c r="D261" s="114"/>
    </row>
    <row r="262" spans="1:4" s="1" customFormat="1" ht="16.5">
      <c r="A262" s="112"/>
      <c r="B262" s="113"/>
      <c r="C262" s="112"/>
      <c r="D262" s="114"/>
    </row>
    <row r="263" spans="1:4" s="1" customFormat="1" ht="16.5">
      <c r="A263" s="112"/>
      <c r="B263" s="113"/>
      <c r="C263" s="112"/>
      <c r="D263" s="114"/>
    </row>
    <row r="264" spans="1:4" s="1" customFormat="1" ht="16.5">
      <c r="A264" s="112"/>
      <c r="B264" s="113"/>
      <c r="C264" s="112"/>
      <c r="D264" s="114"/>
    </row>
    <row r="265" spans="1:4" s="1" customFormat="1" ht="16.5">
      <c r="A265" s="112"/>
      <c r="B265" s="113"/>
      <c r="C265" s="112"/>
      <c r="D265" s="114"/>
    </row>
    <row r="266" spans="1:4" s="1" customFormat="1" ht="16.5">
      <c r="A266" s="112"/>
      <c r="B266" s="113"/>
      <c r="C266" s="112"/>
      <c r="D266" s="114"/>
    </row>
    <row r="267" spans="1:4" s="1" customFormat="1" ht="16.5">
      <c r="A267" s="112"/>
      <c r="B267" s="113"/>
      <c r="C267" s="112"/>
      <c r="D267" s="114"/>
    </row>
    <row r="268" spans="1:4" s="1" customFormat="1" ht="16.5">
      <c r="A268" s="112"/>
      <c r="B268" s="113"/>
      <c r="C268" s="112"/>
      <c r="D268" s="114"/>
    </row>
    <row r="269" spans="1:4" s="1" customFormat="1" ht="16.5">
      <c r="A269" s="112"/>
      <c r="B269" s="113"/>
      <c r="C269" s="112"/>
      <c r="D269" s="114"/>
    </row>
    <row r="270" spans="1:4" s="1" customFormat="1" ht="16.5">
      <c r="A270" s="112"/>
      <c r="B270" s="113"/>
      <c r="C270" s="112"/>
      <c r="D270" s="114"/>
    </row>
    <row r="271" spans="1:4" s="1" customFormat="1" ht="16.5">
      <c r="A271" s="112"/>
      <c r="B271" s="113"/>
      <c r="C271" s="112"/>
      <c r="D271" s="114"/>
    </row>
    <row r="272" spans="1:4" s="1" customFormat="1" ht="16.5">
      <c r="A272" s="112"/>
      <c r="B272" s="113"/>
      <c r="C272" s="112"/>
      <c r="D272" s="114"/>
    </row>
    <row r="273" spans="1:4" s="1" customFormat="1" ht="16.5">
      <c r="A273" s="112"/>
      <c r="B273" s="113"/>
      <c r="C273" s="112"/>
      <c r="D273" s="114"/>
    </row>
    <row r="274" spans="1:4" s="1" customFormat="1" ht="16.5">
      <c r="A274" s="112"/>
      <c r="B274" s="113"/>
      <c r="C274" s="112"/>
      <c r="D274" s="114"/>
    </row>
    <row r="275" spans="1:4" s="1" customFormat="1" ht="16.5">
      <c r="A275" s="112"/>
      <c r="B275" s="113"/>
      <c r="C275" s="112"/>
      <c r="D275" s="114"/>
    </row>
    <row r="276" spans="1:4" s="1" customFormat="1" ht="16.5">
      <c r="A276" s="112"/>
      <c r="B276" s="113"/>
      <c r="C276" s="112"/>
      <c r="D276" s="114"/>
    </row>
    <row r="277" spans="1:4" s="1" customFormat="1" ht="16.5">
      <c r="A277" s="112"/>
      <c r="B277" s="113"/>
      <c r="C277" s="112"/>
      <c r="D277" s="114"/>
    </row>
    <row r="278" spans="1:4" s="1" customFormat="1" ht="16.5">
      <c r="A278" s="112"/>
      <c r="B278" s="113"/>
      <c r="C278" s="112"/>
      <c r="D278" s="114"/>
    </row>
    <row r="279" spans="1:4" s="1" customFormat="1" ht="16.5">
      <c r="A279" s="112"/>
      <c r="B279" s="113"/>
      <c r="C279" s="112"/>
      <c r="D279" s="114"/>
    </row>
    <row r="280" spans="1:4" s="1" customFormat="1" ht="16.5">
      <c r="A280" s="112"/>
      <c r="B280" s="113"/>
      <c r="C280" s="112"/>
      <c r="D280" s="114"/>
    </row>
    <row r="281" spans="1:4" s="1" customFormat="1" ht="16.5">
      <c r="A281" s="112"/>
      <c r="B281" s="113"/>
      <c r="C281" s="112"/>
      <c r="D281" s="114"/>
    </row>
    <row r="282" spans="1:4" s="1" customFormat="1" ht="16.5">
      <c r="A282" s="112"/>
      <c r="B282" s="113"/>
      <c r="C282" s="112"/>
      <c r="D282" s="114"/>
    </row>
    <row r="283" spans="1:4" s="1" customFormat="1" ht="16.5">
      <c r="A283" s="112"/>
      <c r="B283" s="113"/>
      <c r="C283" s="112"/>
      <c r="D283" s="114"/>
    </row>
    <row r="284" spans="1:4" s="1" customFormat="1" ht="16.5">
      <c r="A284" s="112"/>
      <c r="B284" s="113"/>
      <c r="C284" s="112"/>
      <c r="D284" s="114"/>
    </row>
    <row r="285" spans="1:4" s="1" customFormat="1" ht="16.5">
      <c r="A285" s="112"/>
      <c r="B285" s="113"/>
      <c r="C285" s="112"/>
      <c r="D285" s="114"/>
    </row>
    <row r="286" spans="1:4" s="1" customFormat="1" ht="16.5">
      <c r="A286" s="112"/>
      <c r="B286" s="113"/>
      <c r="C286" s="112"/>
      <c r="D286" s="114"/>
    </row>
    <row r="287" spans="1:4" s="1" customFormat="1" ht="16.5">
      <c r="A287" s="112"/>
      <c r="B287" s="113"/>
      <c r="C287" s="112"/>
      <c r="D287" s="114"/>
    </row>
    <row r="288" spans="1:4" s="1" customFormat="1" ht="16.5">
      <c r="A288" s="112"/>
      <c r="B288" s="113"/>
      <c r="C288" s="112"/>
      <c r="D288" s="114"/>
    </row>
    <row r="289" spans="1:4" s="1" customFormat="1" ht="16.5">
      <c r="A289" s="112"/>
      <c r="B289" s="113"/>
      <c r="C289" s="112"/>
      <c r="D289" s="114"/>
    </row>
    <row r="290" spans="1:4" s="1" customFormat="1" ht="16.5">
      <c r="A290" s="112"/>
      <c r="B290" s="113"/>
      <c r="C290" s="112"/>
      <c r="D290" s="114"/>
    </row>
    <row r="291" spans="1:4" s="1" customFormat="1" ht="16.5">
      <c r="A291" s="112"/>
      <c r="B291" s="113"/>
      <c r="C291" s="112"/>
      <c r="D291" s="114"/>
    </row>
    <row r="292" spans="1:4" s="1" customFormat="1" ht="16.5">
      <c r="A292" s="112"/>
      <c r="B292" s="113"/>
      <c r="C292" s="112"/>
      <c r="D292" s="114"/>
    </row>
    <row r="293" spans="1:4" s="1" customFormat="1" ht="16.5">
      <c r="A293" s="112"/>
      <c r="B293" s="113"/>
      <c r="C293" s="112"/>
      <c r="D293" s="114"/>
    </row>
    <row r="294" spans="1:4" s="1" customFormat="1" ht="16.5">
      <c r="A294" s="112"/>
      <c r="B294" s="113"/>
      <c r="C294" s="112"/>
      <c r="D294" s="114"/>
    </row>
    <row r="295" spans="1:4" s="1" customFormat="1" ht="16.5">
      <c r="A295" s="112"/>
      <c r="B295" s="113"/>
      <c r="C295" s="112"/>
      <c r="D295" s="114"/>
    </row>
    <row r="296" spans="1:4" s="1" customFormat="1" ht="16.5">
      <c r="A296" s="112"/>
      <c r="B296" s="113"/>
      <c r="C296" s="112"/>
      <c r="D296" s="114"/>
    </row>
    <row r="297" spans="1:4" s="1" customFormat="1" ht="16.5">
      <c r="A297" s="112"/>
      <c r="B297" s="113"/>
      <c r="C297" s="112"/>
      <c r="D297" s="114"/>
    </row>
    <row r="298" spans="1:4" s="1" customFormat="1" ht="16.5">
      <c r="A298" s="112"/>
      <c r="B298" s="113"/>
      <c r="C298" s="112"/>
      <c r="D298" s="114"/>
    </row>
    <row r="299" spans="1:4" s="1" customFormat="1" ht="16.5">
      <c r="A299" s="112"/>
      <c r="B299" s="113"/>
      <c r="C299" s="112"/>
      <c r="D299" s="114"/>
    </row>
    <row r="300" spans="1:4" s="1" customFormat="1" ht="16.5">
      <c r="A300" s="112"/>
      <c r="B300" s="113"/>
      <c r="C300" s="112"/>
      <c r="D300" s="114"/>
    </row>
    <row r="301" spans="1:4" s="1" customFormat="1" ht="16.5">
      <c r="A301" s="112"/>
      <c r="B301" s="113"/>
      <c r="C301" s="112"/>
      <c r="D301" s="114"/>
    </row>
    <row r="302" spans="1:4" s="1" customFormat="1" ht="16.5">
      <c r="A302" s="112"/>
      <c r="B302" s="113"/>
      <c r="C302" s="112"/>
      <c r="D302" s="114"/>
    </row>
    <row r="303" spans="1:4" s="1" customFormat="1" ht="16.5">
      <c r="A303" s="112"/>
      <c r="B303" s="113"/>
      <c r="C303" s="112"/>
      <c r="D303" s="114"/>
    </row>
    <row r="304" spans="1:4" s="1" customFormat="1" ht="16.5">
      <c r="A304" s="112"/>
      <c r="B304" s="113"/>
      <c r="C304" s="112"/>
      <c r="D304" s="114"/>
    </row>
    <row r="305" spans="1:4" s="1" customFormat="1" ht="16.5">
      <c r="A305" s="112"/>
      <c r="B305" s="113"/>
      <c r="C305" s="112"/>
      <c r="D305" s="114"/>
    </row>
    <row r="306" spans="1:4" s="1" customFormat="1" ht="16.5">
      <c r="A306" s="112"/>
      <c r="B306" s="113"/>
      <c r="C306" s="112"/>
      <c r="D306" s="114"/>
    </row>
    <row r="307" spans="1:4" s="1" customFormat="1" ht="16.5">
      <c r="A307" s="112"/>
      <c r="B307" s="113"/>
      <c r="C307" s="112"/>
      <c r="D307" s="114"/>
    </row>
    <row r="308" spans="1:4" s="1" customFormat="1" ht="16.5">
      <c r="A308" s="112"/>
      <c r="B308" s="113"/>
      <c r="C308" s="112"/>
      <c r="D308" s="114"/>
    </row>
    <row r="309" spans="1:4" s="1" customFormat="1" ht="16.5">
      <c r="A309" s="112"/>
      <c r="B309" s="113"/>
      <c r="C309" s="112"/>
      <c r="D309" s="114"/>
    </row>
    <row r="310" spans="1:4" s="1" customFormat="1" ht="16.5">
      <c r="A310" s="112"/>
      <c r="B310" s="113"/>
      <c r="C310" s="112"/>
      <c r="D310" s="114"/>
    </row>
    <row r="311" spans="1:4" s="1" customFormat="1" ht="16.5">
      <c r="A311" s="112"/>
      <c r="B311" s="113"/>
      <c r="C311" s="112"/>
      <c r="D311" s="114"/>
    </row>
    <row r="312" spans="1:4" s="1" customFormat="1" ht="16.5">
      <c r="A312" s="112"/>
      <c r="B312" s="113"/>
      <c r="C312" s="112"/>
      <c r="D312" s="114"/>
    </row>
    <row r="313" spans="1:4" s="1" customFormat="1" ht="16.5">
      <c r="A313" s="112"/>
      <c r="B313" s="113"/>
      <c r="C313" s="112"/>
      <c r="D313" s="114"/>
    </row>
    <row r="314" spans="1:4" s="1" customFormat="1" ht="16.5">
      <c r="A314" s="112"/>
      <c r="B314" s="113"/>
      <c r="C314" s="112"/>
      <c r="D314" s="114"/>
    </row>
    <row r="315" spans="1:4" s="1" customFormat="1" ht="16.5">
      <c r="A315" s="112"/>
      <c r="B315" s="113"/>
      <c r="C315" s="112"/>
      <c r="D315" s="114"/>
    </row>
    <row r="316" spans="1:4" s="1" customFormat="1" ht="16.5">
      <c r="A316" s="112"/>
      <c r="B316" s="113"/>
      <c r="C316" s="112"/>
      <c r="D316" s="114"/>
    </row>
    <row r="317" spans="1:4" s="1" customFormat="1" ht="16.5">
      <c r="A317" s="112"/>
      <c r="B317" s="113"/>
      <c r="C317" s="112"/>
      <c r="D317" s="114"/>
    </row>
    <row r="318" spans="1:4" s="1" customFormat="1" ht="16.5">
      <c r="A318" s="112"/>
      <c r="B318" s="113"/>
      <c r="C318" s="112"/>
      <c r="D318" s="114"/>
    </row>
    <row r="319" spans="1:4" s="1" customFormat="1" ht="16.5">
      <c r="A319" s="112"/>
      <c r="B319" s="113"/>
      <c r="C319" s="112"/>
      <c r="D319" s="114"/>
    </row>
    <row r="320" spans="1:4" s="1" customFormat="1" ht="16.5">
      <c r="A320" s="112"/>
      <c r="B320" s="113"/>
      <c r="C320" s="112"/>
      <c r="D320" s="114"/>
    </row>
    <row r="321" spans="1:4" s="1" customFormat="1" ht="16.5">
      <c r="A321" s="112"/>
      <c r="B321" s="113"/>
      <c r="C321" s="112"/>
      <c r="D321" s="114"/>
    </row>
    <row r="322" spans="1:4" s="1" customFormat="1" ht="16.5">
      <c r="A322" s="112"/>
      <c r="B322" s="113"/>
      <c r="C322" s="112"/>
      <c r="D322" s="114"/>
    </row>
    <row r="323" spans="1:4" s="1" customFormat="1" ht="16.5">
      <c r="A323" s="112"/>
      <c r="B323" s="113"/>
      <c r="C323" s="112"/>
      <c r="D323" s="114"/>
    </row>
    <row r="324" spans="1:4" s="1" customFormat="1" ht="16.5">
      <c r="A324" s="112"/>
      <c r="B324" s="113"/>
      <c r="C324" s="112"/>
      <c r="D324" s="114"/>
    </row>
    <row r="325" spans="1:4" s="1" customFormat="1" ht="16.5">
      <c r="A325" s="112"/>
      <c r="B325" s="113"/>
      <c r="C325" s="112"/>
      <c r="D325" s="114"/>
    </row>
    <row r="326" spans="1:4" s="1" customFormat="1" ht="16.5">
      <c r="A326" s="112"/>
      <c r="B326" s="113"/>
      <c r="C326" s="112"/>
      <c r="D326" s="114"/>
    </row>
    <row r="327" spans="1:4" s="1" customFormat="1" ht="16.5">
      <c r="A327" s="112"/>
      <c r="B327" s="113"/>
      <c r="C327" s="112"/>
      <c r="D327" s="114"/>
    </row>
    <row r="328" spans="1:4" s="1" customFormat="1" ht="16.5">
      <c r="A328" s="112"/>
      <c r="B328" s="113"/>
      <c r="C328" s="112"/>
      <c r="D328" s="114"/>
    </row>
    <row r="329" spans="1:4" s="1" customFormat="1" ht="16.5">
      <c r="A329" s="112"/>
      <c r="B329" s="113"/>
      <c r="C329" s="112"/>
      <c r="D329" s="114"/>
    </row>
    <row r="330" spans="1:4" s="1" customFormat="1" ht="16.5">
      <c r="A330" s="112"/>
      <c r="B330" s="113"/>
      <c r="C330" s="112"/>
      <c r="D330" s="114"/>
    </row>
    <row r="331" spans="1:4" s="1" customFormat="1" ht="16.5">
      <c r="A331" s="112"/>
      <c r="B331" s="113"/>
      <c r="C331" s="112"/>
      <c r="D331" s="114"/>
    </row>
    <row r="332" spans="1:4" s="1" customFormat="1" ht="16.5">
      <c r="A332" s="112"/>
      <c r="B332" s="113"/>
      <c r="C332" s="112"/>
      <c r="D332" s="114"/>
    </row>
    <row r="333" spans="1:4" s="1" customFormat="1" ht="16.5">
      <c r="A333" s="112"/>
      <c r="B333" s="113"/>
      <c r="C333" s="112"/>
      <c r="D333" s="114"/>
    </row>
    <row r="334" spans="1:4" s="1" customFormat="1" ht="16.5">
      <c r="A334" s="112"/>
      <c r="B334" s="113"/>
      <c r="C334" s="112"/>
      <c r="D334" s="114"/>
    </row>
    <row r="335" spans="1:4" s="1" customFormat="1" ht="16.5">
      <c r="A335" s="112"/>
      <c r="B335" s="113"/>
      <c r="C335" s="112"/>
      <c r="D335" s="114"/>
    </row>
    <row r="336" spans="1:4" s="1" customFormat="1" ht="16.5">
      <c r="A336" s="112"/>
      <c r="B336" s="113"/>
      <c r="C336" s="112"/>
      <c r="D336" s="114"/>
    </row>
    <row r="337" spans="1:4" s="1" customFormat="1" ht="16.5">
      <c r="A337" s="112"/>
      <c r="B337" s="113"/>
      <c r="C337" s="112"/>
      <c r="D337" s="114"/>
    </row>
    <row r="338" spans="1:4" s="1" customFormat="1" ht="16.5">
      <c r="A338" s="112"/>
      <c r="B338" s="113"/>
      <c r="C338" s="112"/>
      <c r="D338" s="114"/>
    </row>
    <row r="339" spans="1:4" s="1" customFormat="1" ht="16.5">
      <c r="A339" s="112"/>
      <c r="B339" s="113"/>
      <c r="C339" s="112"/>
      <c r="D339" s="114"/>
    </row>
    <row r="340" spans="1:4" s="1" customFormat="1" ht="16.5">
      <c r="A340" s="112"/>
      <c r="B340" s="113"/>
      <c r="C340" s="112"/>
      <c r="D340" s="114"/>
    </row>
    <row r="341" spans="1:4" s="1" customFormat="1" ht="16.5">
      <c r="A341" s="112"/>
      <c r="B341" s="113"/>
      <c r="C341" s="112"/>
      <c r="D341" s="114"/>
    </row>
    <row r="342" spans="1:4" s="1" customFormat="1" ht="16.5">
      <c r="A342" s="112"/>
      <c r="B342" s="113"/>
      <c r="C342" s="112"/>
      <c r="D342" s="114"/>
    </row>
    <row r="343" spans="1:4" s="1" customFormat="1" ht="16.5">
      <c r="A343" s="112"/>
      <c r="B343" s="113"/>
      <c r="C343" s="112"/>
      <c r="D343" s="114"/>
    </row>
    <row r="344" spans="1:4" s="1" customFormat="1" ht="16.5">
      <c r="A344" s="112"/>
      <c r="B344" s="113"/>
      <c r="C344" s="112"/>
      <c r="D344" s="114"/>
    </row>
    <row r="345" spans="1:4" s="1" customFormat="1" ht="16.5">
      <c r="A345" s="112"/>
      <c r="B345" s="113"/>
      <c r="C345" s="112"/>
      <c r="D345" s="114"/>
    </row>
    <row r="346" spans="1:4" s="1" customFormat="1" ht="16.5">
      <c r="A346" s="112"/>
      <c r="B346" s="113"/>
      <c r="C346" s="112"/>
      <c r="D346" s="114"/>
    </row>
    <row r="347" spans="1:4" s="1" customFormat="1" ht="16.5">
      <c r="A347" s="112"/>
      <c r="B347" s="113"/>
      <c r="C347" s="112"/>
      <c r="D347" s="114"/>
    </row>
    <row r="348" spans="1:4" s="1" customFormat="1" ht="16.5">
      <c r="A348" s="112"/>
      <c r="B348" s="113"/>
      <c r="C348" s="112"/>
      <c r="D348" s="114"/>
    </row>
    <row r="349" spans="1:4" s="1" customFormat="1" ht="16.5">
      <c r="A349" s="112"/>
      <c r="B349" s="113"/>
      <c r="C349" s="112"/>
      <c r="D349" s="114"/>
    </row>
    <row r="350" spans="1:4" s="1" customFormat="1" ht="16.5">
      <c r="A350" s="112"/>
      <c r="B350" s="113"/>
      <c r="C350" s="112"/>
      <c r="D350" s="114"/>
    </row>
    <row r="351" spans="1:4" s="1" customFormat="1" ht="16.5">
      <c r="A351" s="112"/>
      <c r="B351" s="113"/>
      <c r="C351" s="112"/>
      <c r="D351" s="114"/>
    </row>
    <row r="352" spans="1:4" s="1" customFormat="1" ht="16.5">
      <c r="A352" s="112"/>
      <c r="B352" s="113"/>
      <c r="C352" s="112"/>
      <c r="D352" s="114"/>
    </row>
    <row r="353" spans="1:4" s="1" customFormat="1" ht="16.5">
      <c r="A353" s="112"/>
      <c r="B353" s="113"/>
      <c r="C353" s="112"/>
      <c r="D353" s="114"/>
    </row>
    <row r="354" spans="1:4" s="1" customFormat="1" ht="16.5">
      <c r="A354" s="112"/>
      <c r="B354" s="113"/>
      <c r="C354" s="112"/>
      <c r="D354" s="114"/>
    </row>
    <row r="355" spans="1:4" s="1" customFormat="1" ht="16.5">
      <c r="A355" s="112"/>
      <c r="B355" s="113"/>
      <c r="C355" s="112"/>
      <c r="D355" s="114"/>
    </row>
    <row r="356" spans="1:4" s="1" customFormat="1" ht="16.5">
      <c r="A356" s="112"/>
      <c r="B356" s="113"/>
      <c r="C356" s="112"/>
      <c r="D356" s="114"/>
    </row>
    <row r="357" spans="1:4" s="1" customFormat="1" ht="16.5">
      <c r="A357" s="112"/>
      <c r="B357" s="113"/>
      <c r="C357" s="112"/>
      <c r="D357" s="114"/>
    </row>
    <row r="358" spans="1:4" s="1" customFormat="1" ht="16.5">
      <c r="A358" s="112"/>
      <c r="B358" s="113"/>
      <c r="C358" s="112"/>
      <c r="D358" s="114"/>
    </row>
    <row r="359" spans="1:4" s="1" customFormat="1" ht="16.5">
      <c r="A359" s="112"/>
      <c r="B359" s="113"/>
      <c r="C359" s="112"/>
      <c r="D359" s="114"/>
    </row>
    <row r="360" spans="1:4" s="1" customFormat="1" ht="16.5">
      <c r="A360" s="112"/>
      <c r="B360" s="113"/>
      <c r="C360" s="112"/>
      <c r="D360" s="114"/>
    </row>
    <row r="361" spans="1:4" s="1" customFormat="1" ht="16.5">
      <c r="A361" s="112"/>
      <c r="B361" s="113"/>
      <c r="C361" s="112"/>
      <c r="D361" s="114"/>
    </row>
    <row r="362" spans="1:4" s="1" customFormat="1" ht="16.5">
      <c r="A362" s="112"/>
      <c r="B362" s="113"/>
      <c r="C362" s="112"/>
      <c r="D362" s="114"/>
    </row>
    <row r="363" spans="1:4" s="1" customFormat="1" ht="16.5">
      <c r="A363" s="109"/>
      <c r="B363" s="110"/>
      <c r="C363" s="109"/>
      <c r="D363" s="111"/>
    </row>
    <row r="364" spans="1:4" s="1" customFormat="1" ht="16.5">
      <c r="A364" s="109"/>
      <c r="B364" s="110"/>
      <c r="C364" s="109"/>
      <c r="D364" s="111"/>
    </row>
    <row r="365" spans="1:4" s="1" customFormat="1" ht="16.5">
      <c r="A365" s="109"/>
      <c r="B365" s="110"/>
      <c r="C365" s="109"/>
      <c r="D365" s="111"/>
    </row>
    <row r="366" spans="1:4" s="1" customFormat="1" ht="16.5">
      <c r="A366" s="109"/>
      <c r="B366" s="110"/>
      <c r="C366" s="109"/>
      <c r="D366" s="111"/>
    </row>
    <row r="367" spans="1:4" s="1" customFormat="1" ht="16.5">
      <c r="A367" s="109"/>
      <c r="B367" s="110"/>
      <c r="C367" s="109"/>
      <c r="D367" s="111"/>
    </row>
    <row r="368" spans="1:4" s="1" customFormat="1" ht="16.5">
      <c r="A368" s="109"/>
      <c r="B368" s="110"/>
      <c r="C368" s="109"/>
      <c r="D368" s="111"/>
    </row>
    <row r="369" spans="1:4" s="1" customFormat="1" ht="16.5">
      <c r="A369" s="109"/>
      <c r="B369" s="110"/>
      <c r="C369" s="109"/>
      <c r="D369" s="111"/>
    </row>
    <row r="370" spans="1:4" s="1" customFormat="1" ht="16.5">
      <c r="A370" s="109"/>
      <c r="B370" s="110"/>
      <c r="C370" s="109"/>
      <c r="D370" s="111"/>
    </row>
    <row r="371" spans="1:4" s="1" customFormat="1" ht="16.5">
      <c r="A371" s="109"/>
      <c r="B371" s="110"/>
      <c r="C371" s="109"/>
      <c r="D371" s="111"/>
    </row>
    <row r="372" spans="1:4" s="1" customFormat="1" ht="16.5">
      <c r="A372" s="109"/>
      <c r="B372" s="110"/>
      <c r="C372" s="109"/>
      <c r="D372" s="111"/>
    </row>
    <row r="373" spans="1:4" s="1" customFormat="1" ht="16.5">
      <c r="A373" s="109"/>
      <c r="B373" s="110"/>
      <c r="C373" s="109"/>
      <c r="D373" s="111"/>
    </row>
    <row r="374" spans="1:4" s="1" customFormat="1" ht="16.5">
      <c r="A374" s="109"/>
      <c r="B374" s="110"/>
      <c r="C374" s="109"/>
      <c r="D374" s="111"/>
    </row>
    <row r="375" spans="1:4" s="1" customFormat="1" ht="16.5">
      <c r="A375" s="109"/>
      <c r="B375" s="110"/>
      <c r="C375" s="109"/>
      <c r="D375" s="111"/>
    </row>
    <row r="376" spans="1:4" s="1" customFormat="1" ht="16.5">
      <c r="A376" s="109"/>
      <c r="B376" s="110"/>
      <c r="C376" s="109"/>
      <c r="D376" s="111"/>
    </row>
    <row r="377" spans="1:4" s="1" customFormat="1" ht="16.5">
      <c r="A377" s="109"/>
      <c r="B377" s="110"/>
      <c r="C377" s="109"/>
      <c r="D377" s="111"/>
    </row>
    <row r="378" spans="1:4" s="1" customFormat="1" ht="16.5">
      <c r="A378" s="109"/>
      <c r="B378" s="110"/>
      <c r="C378" s="109"/>
      <c r="D378" s="111"/>
    </row>
    <row r="379" spans="1:4" s="1" customFormat="1" ht="16.5">
      <c r="A379" s="109"/>
      <c r="B379" s="110"/>
      <c r="C379" s="109"/>
      <c r="D379" s="111"/>
    </row>
    <row r="380" spans="1:4" s="1" customFormat="1" ht="16.5">
      <c r="A380" s="109"/>
      <c r="B380" s="110"/>
      <c r="C380" s="109"/>
      <c r="D380" s="111"/>
    </row>
    <row r="381" spans="1:4" s="1" customFormat="1" ht="16.5">
      <c r="A381" s="109"/>
      <c r="B381" s="110"/>
      <c r="C381" s="109"/>
      <c r="D381" s="111"/>
    </row>
    <row r="382" spans="1:4" s="1" customFormat="1" ht="16.5">
      <c r="A382" s="109"/>
      <c r="B382" s="110"/>
      <c r="C382" s="109"/>
      <c r="D382" s="111"/>
    </row>
    <row r="383" spans="1:4" s="1" customFormat="1" ht="16.5">
      <c r="A383" s="109"/>
      <c r="B383" s="110"/>
      <c r="C383" s="109"/>
      <c r="D383" s="111"/>
    </row>
    <row r="384" spans="1:4" s="1" customFormat="1" ht="16.5">
      <c r="A384" s="109"/>
      <c r="B384" s="110"/>
      <c r="C384" s="109"/>
      <c r="D384" s="111"/>
    </row>
    <row r="385" spans="1:4" s="1" customFormat="1" ht="16.5">
      <c r="A385" s="109"/>
      <c r="B385" s="110"/>
      <c r="C385" s="109"/>
      <c r="D385" s="111"/>
    </row>
    <row r="386" spans="1:4" s="1" customFormat="1" ht="16.5">
      <c r="A386" s="109"/>
      <c r="B386" s="110"/>
      <c r="C386" s="109"/>
      <c r="D386" s="111"/>
    </row>
    <row r="387" spans="1:4" s="1" customFormat="1" ht="16.5">
      <c r="A387" s="109"/>
      <c r="B387" s="110"/>
      <c r="C387" s="109"/>
      <c r="D387" s="111"/>
    </row>
    <row r="388" spans="1:4" s="1" customFormat="1" ht="16.5">
      <c r="A388" s="109"/>
      <c r="B388" s="110"/>
      <c r="C388" s="109"/>
      <c r="D388" s="111"/>
    </row>
    <row r="389" spans="1:4" s="1" customFormat="1" ht="16.5">
      <c r="A389" s="109"/>
      <c r="B389" s="110"/>
      <c r="C389" s="109"/>
      <c r="D389" s="111"/>
    </row>
    <row r="390" spans="1:4" s="1" customFormat="1" ht="16.5">
      <c r="A390" s="109"/>
      <c r="B390" s="110"/>
      <c r="C390" s="109"/>
      <c r="D390" s="111"/>
    </row>
    <row r="391" spans="1:4" s="1" customFormat="1" ht="16.5">
      <c r="A391" s="109"/>
      <c r="B391" s="110"/>
      <c r="C391" s="109"/>
      <c r="D391" s="111"/>
    </row>
    <row r="392" spans="1:4" s="1" customFormat="1" ht="16.5">
      <c r="A392" s="109"/>
      <c r="B392" s="110"/>
      <c r="C392" s="109"/>
      <c r="D392" s="111"/>
    </row>
    <row r="393" spans="1:4" s="1" customFormat="1" ht="16.5">
      <c r="A393" s="109"/>
      <c r="B393" s="110"/>
      <c r="C393" s="109"/>
      <c r="D393" s="111"/>
    </row>
    <row r="394" spans="1:4" s="1" customFormat="1" ht="16.5">
      <c r="A394" s="109"/>
      <c r="B394" s="110"/>
      <c r="C394" s="109"/>
      <c r="D394" s="111"/>
    </row>
    <row r="395" spans="1:4" s="1" customFormat="1" ht="16.5">
      <c r="A395" s="109"/>
      <c r="B395" s="110"/>
      <c r="C395" s="109"/>
      <c r="D395" s="111"/>
    </row>
    <row r="396" spans="1:4" s="1" customFormat="1" ht="16.5">
      <c r="A396" s="109"/>
      <c r="B396" s="110"/>
      <c r="C396" s="109"/>
      <c r="D396" s="111"/>
    </row>
    <row r="397" spans="1:4" s="1" customFormat="1" ht="16.5">
      <c r="A397" s="109"/>
      <c r="B397" s="110"/>
      <c r="C397" s="109"/>
      <c r="D397" s="111"/>
    </row>
    <row r="398" spans="1:4" s="1" customFormat="1" ht="16.5">
      <c r="A398" s="109"/>
      <c r="B398" s="110"/>
      <c r="C398" s="109"/>
      <c r="D398" s="111"/>
    </row>
    <row r="399" spans="1:4" s="1" customFormat="1" ht="16.5">
      <c r="A399" s="109"/>
      <c r="B399" s="110"/>
      <c r="C399" s="109"/>
      <c r="D399" s="111"/>
    </row>
    <row r="400" spans="1:4" s="1" customFormat="1" ht="16.5">
      <c r="A400" s="109"/>
      <c r="B400" s="110"/>
      <c r="C400" s="109"/>
      <c r="D400" s="111"/>
    </row>
    <row r="401" spans="1:4" s="1" customFormat="1" ht="16.5">
      <c r="A401" s="109"/>
      <c r="B401" s="110"/>
      <c r="C401" s="109"/>
      <c r="D401" s="111"/>
    </row>
    <row r="402" spans="1:4" ht="16.5">
      <c r="A402" s="109"/>
      <c r="B402" s="110"/>
      <c r="C402" s="109"/>
      <c r="D402" s="111"/>
    </row>
    <row r="403" spans="1:4" ht="16.5">
      <c r="A403" s="109"/>
      <c r="B403" s="110"/>
      <c r="C403" s="109"/>
      <c r="D403" s="111"/>
    </row>
    <row r="404" spans="1:4" ht="16.5">
      <c r="A404" s="109"/>
      <c r="B404" s="110"/>
      <c r="C404" s="109"/>
      <c r="D404" s="111"/>
    </row>
    <row r="405" spans="1:4" ht="16.5">
      <c r="A405" s="109"/>
      <c r="B405" s="110"/>
      <c r="C405" s="109"/>
      <c r="D405" s="111"/>
    </row>
    <row r="406" spans="1:4" ht="16.5">
      <c r="A406" s="109"/>
      <c r="B406" s="110"/>
      <c r="C406" s="109"/>
      <c r="D406" s="111"/>
    </row>
    <row r="407" spans="1:4" ht="16.5">
      <c r="A407" s="109"/>
      <c r="B407" s="110"/>
      <c r="C407" s="109"/>
      <c r="D407" s="111"/>
    </row>
    <row r="408" spans="1:4" ht="16.5">
      <c r="A408" s="109"/>
      <c r="B408" s="110"/>
      <c r="C408" s="109"/>
      <c r="D408" s="111"/>
    </row>
    <row r="409" spans="1:4" ht="16.5">
      <c r="A409" s="109"/>
      <c r="B409" s="110"/>
      <c r="C409" s="109"/>
      <c r="D409" s="111"/>
    </row>
    <row r="410" spans="1:4" ht="16.5">
      <c r="A410" s="109"/>
      <c r="B410" s="110"/>
      <c r="C410" s="109"/>
      <c r="D410" s="111"/>
    </row>
    <row r="411" spans="1:4" ht="16.5">
      <c r="A411" s="109"/>
      <c r="B411" s="110"/>
      <c r="C411" s="109"/>
      <c r="D411" s="111"/>
    </row>
    <row r="412" spans="1:4" ht="16.5">
      <c r="A412" s="109"/>
      <c r="B412" s="110"/>
      <c r="C412" s="109"/>
      <c r="D412" s="111"/>
    </row>
    <row r="413" spans="1:4" ht="16.5">
      <c r="A413" s="109"/>
      <c r="B413" s="110"/>
      <c r="C413" s="109"/>
      <c r="D413" s="111"/>
    </row>
    <row r="414" spans="1:4" ht="16.5">
      <c r="A414" s="109"/>
      <c r="B414" s="110"/>
      <c r="C414" s="109"/>
      <c r="D414" s="111"/>
    </row>
    <row r="415" spans="1:4" ht="16.5">
      <c r="A415" s="109"/>
      <c r="B415" s="110"/>
      <c r="C415" s="109"/>
      <c r="D415" s="111"/>
    </row>
    <row r="416" spans="1:4" ht="16.5">
      <c r="A416" s="109"/>
      <c r="B416" s="110"/>
      <c r="C416" s="109"/>
      <c r="D416" s="111"/>
    </row>
    <row r="417" spans="1:4" ht="16.5">
      <c r="A417" s="109"/>
      <c r="B417" s="110"/>
      <c r="C417" s="109"/>
      <c r="D417" s="111"/>
    </row>
    <row r="418" spans="1:4" ht="16.5">
      <c r="A418" s="109"/>
      <c r="B418" s="110"/>
      <c r="C418" s="109"/>
      <c r="D418" s="111"/>
    </row>
    <row r="419" spans="1:4" ht="16.5">
      <c r="A419" s="109"/>
      <c r="B419" s="110"/>
      <c r="C419" s="109"/>
      <c r="D419" s="111"/>
    </row>
    <row r="420" spans="1:4" ht="16.5">
      <c r="A420" s="109"/>
      <c r="B420" s="110"/>
      <c r="C420" s="109"/>
      <c r="D420" s="111"/>
    </row>
    <row r="421" spans="1:4" ht="16.5">
      <c r="A421" s="109"/>
      <c r="B421" s="110"/>
      <c r="C421" s="109"/>
      <c r="D421" s="111"/>
    </row>
    <row r="422" spans="1:4" ht="16.5">
      <c r="A422" s="109"/>
      <c r="B422" s="110"/>
      <c r="C422" s="109"/>
      <c r="D422" s="111"/>
    </row>
    <row r="423" spans="1:4" ht="16.5">
      <c r="A423" s="109"/>
      <c r="B423" s="110"/>
      <c r="C423" s="109"/>
      <c r="D423" s="111"/>
    </row>
    <row r="424" spans="1:4" ht="16.5">
      <c r="A424" s="109"/>
      <c r="B424" s="110"/>
      <c r="C424" s="109"/>
      <c r="D424" s="111"/>
    </row>
    <row r="425" spans="1:4" ht="16.5">
      <c r="A425" s="109"/>
      <c r="B425" s="110"/>
      <c r="C425" s="109"/>
      <c r="D425" s="111"/>
    </row>
    <row r="426" spans="1:4" ht="16.5">
      <c r="A426" s="109"/>
      <c r="B426" s="110"/>
      <c r="C426" s="109"/>
      <c r="D426" s="111"/>
    </row>
    <row r="427" spans="1:4" ht="16.5">
      <c r="A427" s="109"/>
      <c r="B427" s="110"/>
      <c r="C427" s="109"/>
      <c r="D427" s="111"/>
    </row>
    <row r="428" spans="1:4" ht="16.5">
      <c r="A428" s="109"/>
      <c r="B428" s="110"/>
      <c r="C428" s="109"/>
      <c r="D428" s="111"/>
    </row>
    <row r="429" spans="1:4" ht="16.5">
      <c r="A429" s="109"/>
      <c r="B429" s="110"/>
      <c r="C429" s="109"/>
      <c r="D429" s="111"/>
    </row>
    <row r="430" spans="1:4" ht="16.5">
      <c r="A430" s="109"/>
      <c r="B430" s="110"/>
      <c r="C430" s="109"/>
      <c r="D430" s="111"/>
    </row>
    <row r="431" spans="1:4" ht="16.5">
      <c r="A431" s="109"/>
      <c r="B431" s="110"/>
      <c r="C431" s="109"/>
      <c r="D431" s="111"/>
    </row>
    <row r="432" spans="1:4" ht="16.5">
      <c r="A432" s="109"/>
      <c r="B432" s="110"/>
      <c r="C432" s="109"/>
      <c r="D432" s="111"/>
    </row>
    <row r="433" spans="1:4" ht="16.5">
      <c r="A433" s="109"/>
      <c r="B433" s="110"/>
      <c r="C433" s="109"/>
      <c r="D433" s="111"/>
    </row>
    <row r="434" spans="1:4" ht="16.5">
      <c r="A434" s="109"/>
      <c r="B434" s="110"/>
      <c r="C434" s="109"/>
      <c r="D434" s="111"/>
    </row>
    <row r="435" spans="1:4" ht="16.5">
      <c r="A435" s="109"/>
      <c r="B435" s="110"/>
      <c r="C435" s="109"/>
      <c r="D435" s="111"/>
    </row>
    <row r="436" spans="1:4" ht="16.5">
      <c r="A436" s="109"/>
      <c r="B436" s="110"/>
      <c r="C436" s="109"/>
      <c r="D436" s="111"/>
    </row>
    <row r="437" spans="1:4" ht="16.5">
      <c r="A437" s="109"/>
      <c r="B437" s="110"/>
      <c r="C437" s="109"/>
      <c r="D437" s="111"/>
    </row>
    <row r="438" spans="1:4" ht="16.5">
      <c r="A438" s="109"/>
      <c r="B438" s="110"/>
      <c r="C438" s="109"/>
      <c r="D438" s="111"/>
    </row>
    <row r="439" spans="1:4" ht="16.5">
      <c r="A439" s="109"/>
      <c r="B439" s="110"/>
      <c r="C439" s="109"/>
      <c r="D439" s="111"/>
    </row>
    <row r="440" spans="1:4" ht="16.5">
      <c r="A440" s="109"/>
      <c r="B440" s="110"/>
      <c r="C440" s="109"/>
      <c r="D440" s="111"/>
    </row>
    <row r="441" spans="1:4" ht="16.5">
      <c r="A441" s="109"/>
      <c r="B441" s="110"/>
      <c r="C441" s="109"/>
      <c r="D441" s="111"/>
    </row>
    <row r="442" spans="1:4" ht="16.5">
      <c r="A442" s="109"/>
      <c r="B442" s="110"/>
      <c r="C442" s="109"/>
      <c r="D442" s="111"/>
    </row>
    <row r="443" spans="1:4" ht="16.5">
      <c r="A443" s="109"/>
      <c r="B443" s="110"/>
      <c r="C443" s="109"/>
      <c r="D443" s="111"/>
    </row>
    <row r="444" spans="1:4" ht="16.5">
      <c r="A444" s="109"/>
      <c r="B444" s="110"/>
      <c r="C444" s="109"/>
      <c r="D444" s="111"/>
    </row>
    <row r="445" spans="1:4" ht="16.5">
      <c r="A445" s="109"/>
      <c r="B445" s="110"/>
      <c r="C445" s="109"/>
      <c r="D445" s="111"/>
    </row>
    <row r="446" spans="1:4" ht="16.5">
      <c r="A446" s="109"/>
      <c r="B446" s="110"/>
      <c r="C446" s="109"/>
      <c r="D446" s="111"/>
    </row>
    <row r="447" spans="1:4" ht="16.5">
      <c r="A447" s="109"/>
      <c r="B447" s="110"/>
      <c r="C447" s="109"/>
      <c r="D447" s="111"/>
    </row>
    <row r="448" spans="1:4" ht="16.5">
      <c r="A448" s="109"/>
      <c r="B448" s="110"/>
      <c r="C448" s="109"/>
      <c r="D448" s="111"/>
    </row>
    <row r="449" spans="1:4" ht="16.5">
      <c r="A449" s="109"/>
      <c r="B449" s="110"/>
      <c r="C449" s="109"/>
      <c r="D449" s="111"/>
    </row>
    <row r="450" spans="1:4" ht="16.5">
      <c r="A450" s="109"/>
      <c r="B450" s="110"/>
      <c r="C450" s="109"/>
      <c r="D450" s="111"/>
    </row>
    <row r="451" spans="1:4" ht="16.5">
      <c r="A451" s="109"/>
      <c r="B451" s="110"/>
      <c r="C451" s="109"/>
      <c r="D451" s="111"/>
    </row>
    <row r="452" spans="1:4" ht="16.5">
      <c r="A452" s="109"/>
      <c r="B452" s="110"/>
      <c r="C452" s="109"/>
      <c r="D452" s="111"/>
    </row>
    <row r="453" spans="1:4" ht="16.5">
      <c r="A453" s="109"/>
      <c r="B453" s="110"/>
      <c r="C453" s="109"/>
      <c r="D453" s="111"/>
    </row>
    <row r="454" spans="1:4" ht="16.5">
      <c r="A454" s="109"/>
      <c r="B454" s="110"/>
      <c r="C454" s="109"/>
      <c r="D454" s="111"/>
    </row>
    <row r="455" spans="1:4" ht="16.5">
      <c r="A455" s="109"/>
      <c r="B455" s="110"/>
      <c r="C455" s="109"/>
      <c r="D455" s="111"/>
    </row>
    <row r="456" spans="1:4" ht="16.5">
      <c r="A456" s="109"/>
      <c r="B456" s="110"/>
      <c r="C456" s="109"/>
      <c r="D456" s="111"/>
    </row>
    <row r="457" spans="1:4" ht="16.5">
      <c r="A457" s="109"/>
      <c r="B457" s="110"/>
      <c r="C457" s="109"/>
      <c r="D457" s="111"/>
    </row>
    <row r="458" spans="1:4" ht="16.5">
      <c r="A458" s="109"/>
      <c r="B458" s="110"/>
      <c r="C458" s="109"/>
      <c r="D458" s="111"/>
    </row>
    <row r="459" spans="1:4" ht="16.5">
      <c r="A459" s="109"/>
      <c r="B459" s="110"/>
      <c r="C459" s="109"/>
      <c r="D459" s="111"/>
    </row>
    <row r="460" spans="1:4" ht="16.5">
      <c r="A460" s="109"/>
      <c r="B460" s="110"/>
      <c r="C460" s="109"/>
      <c r="D460" s="111"/>
    </row>
    <row r="461" spans="1:4" ht="16.5">
      <c r="A461" s="109"/>
      <c r="B461" s="110"/>
      <c r="C461" s="109"/>
      <c r="D461" s="111"/>
    </row>
    <row r="462" spans="1:4" ht="16.5">
      <c r="A462" s="109"/>
      <c r="B462" s="110"/>
      <c r="C462" s="109"/>
      <c r="D462" s="111"/>
    </row>
    <row r="463" spans="1:4" ht="16.5">
      <c r="A463" s="109"/>
      <c r="B463" s="110"/>
      <c r="C463" s="109"/>
      <c r="D463" s="111"/>
    </row>
    <row r="464" spans="1:4" ht="16.5">
      <c r="A464" s="109"/>
      <c r="B464" s="110"/>
      <c r="C464" s="109"/>
      <c r="D464" s="111"/>
    </row>
    <row r="465" spans="1:4" ht="16.5">
      <c r="A465" s="109"/>
      <c r="B465" s="110"/>
      <c r="C465" s="109"/>
      <c r="D465" s="111"/>
    </row>
    <row r="466" spans="1:4" ht="16.5">
      <c r="A466" s="109"/>
      <c r="B466" s="110"/>
      <c r="C466" s="109"/>
      <c r="D466" s="111"/>
    </row>
    <row r="467" spans="1:4" ht="16.5">
      <c r="A467" s="109"/>
      <c r="B467" s="110"/>
      <c r="C467" s="109"/>
      <c r="D467" s="111"/>
    </row>
    <row r="468" spans="1:4" ht="16.5">
      <c r="A468" s="109"/>
      <c r="B468" s="110"/>
      <c r="C468" s="109"/>
      <c r="D468" s="111"/>
    </row>
    <row r="469" spans="1:4" ht="16.5">
      <c r="A469" s="109"/>
      <c r="B469" s="110"/>
      <c r="C469" s="109"/>
      <c r="D469" s="111"/>
    </row>
    <row r="470" spans="1:4" ht="16.5">
      <c r="A470" s="109"/>
      <c r="B470" s="110"/>
      <c r="C470" s="109"/>
      <c r="D470" s="111"/>
    </row>
    <row r="471" spans="1:4" ht="16.5">
      <c r="A471" s="109"/>
      <c r="B471" s="110"/>
      <c r="C471" s="109"/>
      <c r="D471" s="111"/>
    </row>
    <row r="472" spans="1:4" ht="16.5">
      <c r="A472" s="109"/>
      <c r="B472" s="110"/>
      <c r="C472" s="109"/>
      <c r="D472" s="111"/>
    </row>
    <row r="473" spans="1:4" ht="16.5">
      <c r="A473" s="109"/>
      <c r="B473" s="110"/>
      <c r="C473" s="109"/>
      <c r="D473" s="111"/>
    </row>
    <row r="474" spans="1:4" ht="16.5">
      <c r="A474" s="109"/>
      <c r="B474" s="110"/>
      <c r="C474" s="109"/>
      <c r="D474" s="111"/>
    </row>
    <row r="475" spans="1:4" ht="16.5">
      <c r="A475" s="109"/>
      <c r="B475" s="110"/>
      <c r="C475" s="109"/>
      <c r="D475" s="111"/>
    </row>
    <row r="476" spans="1:4" ht="16.5">
      <c r="A476" s="109"/>
      <c r="B476" s="110"/>
      <c r="C476" s="109"/>
      <c r="D476" s="111"/>
    </row>
    <row r="477" spans="1:4" ht="16.5">
      <c r="A477" s="109"/>
      <c r="B477" s="110"/>
      <c r="C477" s="109"/>
      <c r="D477" s="111"/>
    </row>
    <row r="478" spans="1:4" ht="16.5">
      <c r="A478" s="109"/>
      <c r="B478" s="110"/>
      <c r="C478" s="109"/>
      <c r="D478" s="111"/>
    </row>
    <row r="479" spans="1:4" ht="16.5">
      <c r="A479" s="109"/>
      <c r="B479" s="110"/>
      <c r="C479" s="109"/>
      <c r="D479" s="111"/>
    </row>
    <row r="480" spans="1:4" ht="16.5">
      <c r="A480" s="109"/>
      <c r="B480" s="110"/>
      <c r="C480" s="109"/>
      <c r="D480" s="111"/>
    </row>
    <row r="481" spans="1:4" ht="16.5">
      <c r="A481" s="109"/>
      <c r="B481" s="110"/>
      <c r="C481" s="109"/>
      <c r="D481" s="111"/>
    </row>
    <row r="482" spans="1:4" ht="16.5">
      <c r="A482" s="109"/>
      <c r="B482" s="110"/>
      <c r="C482" s="109"/>
      <c r="D482" s="111"/>
    </row>
    <row r="483" spans="1:4" ht="16.5">
      <c r="A483" s="109"/>
      <c r="B483" s="110"/>
      <c r="C483" s="109"/>
      <c r="D483" s="111"/>
    </row>
    <row r="484" spans="1:4" ht="16.5">
      <c r="A484" s="109"/>
      <c r="B484" s="110"/>
      <c r="C484" s="109"/>
      <c r="D484" s="111"/>
    </row>
    <row r="485" spans="1:4" ht="16.5">
      <c r="A485" s="109"/>
      <c r="B485" s="110"/>
      <c r="C485" s="109"/>
      <c r="D485" s="111"/>
    </row>
    <row r="486" spans="1:4" ht="16.5">
      <c r="A486" s="109"/>
      <c r="B486" s="110"/>
      <c r="C486" s="109"/>
      <c r="D486" s="111"/>
    </row>
    <row r="487" spans="1:4" ht="16.5">
      <c r="A487" s="109"/>
      <c r="B487" s="110"/>
      <c r="C487" s="109"/>
      <c r="D487" s="111"/>
    </row>
    <row r="488" spans="1:4" ht="16.5">
      <c r="A488" s="109"/>
      <c r="B488" s="110"/>
      <c r="C488" s="109"/>
      <c r="D488" s="111"/>
    </row>
    <row r="489" spans="1:4" ht="16.5">
      <c r="A489" s="109"/>
      <c r="B489" s="110"/>
      <c r="C489" s="109"/>
      <c r="D489" s="111"/>
    </row>
    <row r="490" spans="1:4" ht="16.5">
      <c r="A490" s="109"/>
      <c r="B490" s="110"/>
      <c r="C490" s="109"/>
      <c r="D490" s="111"/>
    </row>
    <row r="491" spans="1:4" ht="16.5">
      <c r="A491" s="109"/>
      <c r="B491" s="110"/>
      <c r="C491" s="109"/>
      <c r="D491" s="111"/>
    </row>
    <row r="492" spans="1:4" ht="16.5">
      <c r="A492" s="109"/>
      <c r="B492" s="110"/>
      <c r="C492" s="109"/>
      <c r="D492" s="111"/>
    </row>
    <row r="493" spans="1:4" ht="16.5">
      <c r="A493" s="109"/>
      <c r="B493" s="110"/>
      <c r="C493" s="109"/>
      <c r="D493" s="111"/>
    </row>
    <row r="494" spans="1:4" ht="16.5">
      <c r="A494" s="109"/>
      <c r="B494" s="110"/>
      <c r="C494" s="109"/>
      <c r="D494" s="111"/>
    </row>
    <row r="495" spans="1:4" ht="16.5">
      <c r="A495" s="109"/>
      <c r="B495" s="110"/>
      <c r="C495" s="109"/>
      <c r="D495" s="111"/>
    </row>
    <row r="496" spans="1:4" ht="16.5">
      <c r="A496" s="109"/>
      <c r="B496" s="110"/>
      <c r="C496" s="109"/>
      <c r="D496" s="111"/>
    </row>
    <row r="497" spans="1:4" ht="16.5">
      <c r="A497" s="109"/>
      <c r="B497" s="110"/>
      <c r="C497" s="109"/>
      <c r="D497" s="111"/>
    </row>
    <row r="498" spans="1:4" ht="16.5">
      <c r="A498" s="109"/>
      <c r="B498" s="110"/>
      <c r="C498" s="109"/>
      <c r="D498" s="111"/>
    </row>
    <row r="499" spans="1:4" ht="16.5">
      <c r="A499" s="109"/>
      <c r="B499" s="110"/>
      <c r="C499" s="109"/>
      <c r="D499" s="111"/>
    </row>
    <row r="500" spans="1:4" ht="16.5">
      <c r="A500" s="109"/>
      <c r="B500" s="110"/>
      <c r="C500" s="109"/>
      <c r="D500" s="111"/>
    </row>
    <row r="501" spans="1:4" ht="16.5">
      <c r="A501" s="109"/>
      <c r="B501" s="110"/>
      <c r="C501" s="109"/>
      <c r="D501" s="111"/>
    </row>
    <row r="502" spans="1:4" ht="16.5">
      <c r="A502" s="109"/>
      <c r="B502" s="110"/>
      <c r="C502" s="109"/>
      <c r="D502" s="111"/>
    </row>
    <row r="503" spans="1:4" ht="16.5">
      <c r="A503" s="109"/>
      <c r="B503" s="110"/>
      <c r="C503" s="109"/>
      <c r="D503" s="111"/>
    </row>
    <row r="504" spans="1:4" ht="16.5">
      <c r="A504" s="109"/>
      <c r="B504" s="110"/>
      <c r="C504" s="109"/>
      <c r="D504" s="111"/>
    </row>
    <row r="505" spans="1:4" ht="16.5">
      <c r="A505" s="109"/>
      <c r="B505" s="110"/>
      <c r="C505" s="109"/>
      <c r="D505" s="111"/>
    </row>
    <row r="506" spans="1:4" ht="16.5">
      <c r="A506" s="109"/>
      <c r="B506" s="110"/>
      <c r="C506" s="109"/>
      <c r="D506" s="111"/>
    </row>
    <row r="507" spans="1:4" ht="16.5">
      <c r="A507" s="109"/>
      <c r="B507" s="110"/>
      <c r="C507" s="109"/>
      <c r="D507" s="111"/>
    </row>
    <row r="508" spans="1:4" ht="16.5">
      <c r="A508" s="109"/>
      <c r="B508" s="110"/>
      <c r="C508" s="109"/>
      <c r="D508" s="111"/>
    </row>
    <row r="509" spans="1:4" ht="16.5">
      <c r="A509" s="109"/>
      <c r="B509" s="110"/>
      <c r="C509" s="109"/>
      <c r="D509" s="111"/>
    </row>
    <row r="510" spans="1:4" ht="16.5">
      <c r="A510" s="109"/>
      <c r="B510" s="110"/>
      <c r="C510" s="109"/>
      <c r="D510" s="111"/>
    </row>
    <row r="511" spans="1:4" ht="16.5">
      <c r="A511" s="109"/>
      <c r="B511" s="110"/>
      <c r="C511" s="109"/>
      <c r="D511" s="111"/>
    </row>
    <row r="512" spans="1:4" ht="16.5">
      <c r="A512" s="109"/>
      <c r="B512" s="110"/>
      <c r="C512" s="109"/>
      <c r="D512" s="111"/>
    </row>
    <row r="513" spans="1:4" ht="16.5">
      <c r="A513" s="109"/>
      <c r="B513" s="110"/>
      <c r="C513" s="109"/>
      <c r="D513" s="111"/>
    </row>
    <row r="514" spans="1:4" ht="16.5">
      <c r="A514" s="109"/>
      <c r="B514" s="110"/>
      <c r="C514" s="109"/>
      <c r="D514" s="111"/>
    </row>
    <row r="515" spans="1:4" ht="16.5">
      <c r="A515" s="109"/>
      <c r="B515" s="110"/>
      <c r="C515" s="109"/>
      <c r="D515" s="111"/>
    </row>
    <row r="516" spans="1:4" ht="16.5">
      <c r="A516" s="109"/>
      <c r="B516" s="110"/>
      <c r="C516" s="109"/>
      <c r="D516" s="111"/>
    </row>
    <row r="517" spans="1:4" ht="16.5">
      <c r="A517" s="109"/>
      <c r="B517" s="110"/>
      <c r="C517" s="109"/>
      <c r="D517" s="111"/>
    </row>
    <row r="518" spans="1:4" ht="16.5">
      <c r="A518" s="109"/>
      <c r="B518" s="110"/>
      <c r="C518" s="109"/>
      <c r="D518" s="111"/>
    </row>
    <row r="519" spans="1:4" ht="16.5">
      <c r="A519" s="109"/>
      <c r="B519" s="110"/>
      <c r="C519" s="109"/>
      <c r="D519" s="111"/>
    </row>
    <row r="520" spans="1:4" ht="16.5">
      <c r="A520" s="109"/>
      <c r="B520" s="110"/>
      <c r="C520" s="109"/>
      <c r="D520" s="111"/>
    </row>
    <row r="521" spans="1:4" ht="16.5">
      <c r="A521" s="109"/>
      <c r="B521" s="110"/>
      <c r="C521" s="109"/>
      <c r="D521" s="111"/>
    </row>
    <row r="522" spans="1:4" ht="16.5">
      <c r="A522" s="109"/>
      <c r="B522" s="110"/>
      <c r="C522" s="109"/>
      <c r="D522" s="111"/>
    </row>
    <row r="523" spans="1:4" ht="16.5">
      <c r="A523" s="109"/>
      <c r="B523" s="110"/>
      <c r="C523" s="109"/>
      <c r="D523" s="111"/>
    </row>
    <row r="524" spans="1:4" ht="16.5">
      <c r="A524" s="109"/>
      <c r="B524" s="110"/>
      <c r="C524" s="109"/>
      <c r="D524" s="111"/>
    </row>
    <row r="525" spans="1:4" ht="16.5">
      <c r="A525" s="109"/>
      <c r="B525" s="110"/>
      <c r="C525" s="109"/>
      <c r="D525" s="111"/>
    </row>
    <row r="526" spans="1:4" ht="16.5">
      <c r="A526" s="109"/>
      <c r="B526" s="110"/>
      <c r="C526" s="109"/>
      <c r="D526" s="111"/>
    </row>
    <row r="527" spans="1:4" ht="16.5">
      <c r="A527" s="109"/>
      <c r="B527" s="110"/>
      <c r="C527" s="109"/>
      <c r="D527" s="111"/>
    </row>
    <row r="528" spans="1:4" ht="16.5">
      <c r="A528" s="109"/>
      <c r="B528" s="110"/>
      <c r="C528" s="109"/>
      <c r="D528" s="111"/>
    </row>
    <row r="529" spans="1:4" ht="16.5">
      <c r="A529" s="109"/>
      <c r="B529" s="110"/>
      <c r="C529" s="109"/>
      <c r="D529" s="111"/>
    </row>
    <row r="530" spans="1:4" ht="16.5">
      <c r="A530" s="109"/>
      <c r="B530" s="110"/>
      <c r="C530" s="109"/>
      <c r="D530" s="111"/>
    </row>
    <row r="531" spans="1:4" ht="16.5">
      <c r="A531" s="109"/>
      <c r="B531" s="110"/>
      <c r="C531" s="109"/>
      <c r="D531" s="111"/>
    </row>
    <row r="532" spans="1:4" ht="16.5">
      <c r="A532" s="109"/>
      <c r="B532" s="110"/>
      <c r="C532" s="109"/>
      <c r="D532" s="111"/>
    </row>
    <row r="533" spans="1:4" ht="16.5">
      <c r="A533" s="109"/>
      <c r="B533" s="110"/>
      <c r="C533" s="109"/>
      <c r="D533" s="111"/>
    </row>
    <row r="534" spans="1:4" ht="16.5">
      <c r="A534" s="109"/>
      <c r="B534" s="110"/>
      <c r="C534" s="109"/>
      <c r="D534" s="111"/>
    </row>
    <row r="535" spans="1:4" ht="16.5">
      <c r="A535" s="109"/>
      <c r="B535" s="110"/>
      <c r="C535" s="109"/>
      <c r="D535" s="111"/>
    </row>
    <row r="536" spans="1:4" ht="16.5">
      <c r="A536" s="109"/>
      <c r="B536" s="110"/>
      <c r="C536" s="109"/>
      <c r="D536" s="111"/>
    </row>
    <row r="537" spans="1:4" ht="16.5">
      <c r="A537" s="109"/>
      <c r="B537" s="110"/>
      <c r="C537" s="109"/>
      <c r="D537" s="111"/>
    </row>
    <row r="538" spans="1:4" ht="16.5">
      <c r="A538" s="109"/>
      <c r="B538" s="110"/>
      <c r="C538" s="109"/>
      <c r="D538" s="111"/>
    </row>
    <row r="539" spans="1:4" ht="16.5">
      <c r="A539" s="109"/>
      <c r="B539" s="110"/>
      <c r="C539" s="109"/>
      <c r="D539" s="111"/>
    </row>
    <row r="540" spans="1:4" ht="16.5">
      <c r="A540" s="109"/>
      <c r="B540" s="110"/>
      <c r="C540" s="109"/>
      <c r="D540" s="111"/>
    </row>
    <row r="541" spans="1:4" ht="16.5">
      <c r="A541" s="109"/>
      <c r="B541" s="110"/>
      <c r="C541" s="109"/>
      <c r="D541" s="111"/>
    </row>
    <row r="542" spans="1:4" ht="16.5">
      <c r="A542" s="109"/>
      <c r="B542" s="110"/>
      <c r="C542" s="109"/>
      <c r="D542" s="111"/>
    </row>
    <row r="543" spans="1:4" ht="16.5">
      <c r="A543" s="109"/>
      <c r="B543" s="110"/>
      <c r="C543" s="109"/>
      <c r="D543" s="111"/>
    </row>
    <row r="544" spans="1:4" ht="16.5">
      <c r="A544" s="109"/>
      <c r="B544" s="110"/>
      <c r="C544" s="109"/>
      <c r="D544" s="111"/>
    </row>
    <row r="545" spans="1:4" ht="16.5">
      <c r="A545" s="109"/>
      <c r="B545" s="110"/>
      <c r="C545" s="109"/>
      <c r="D545" s="111"/>
    </row>
    <row r="546" spans="1:4" ht="16.5">
      <c r="A546" s="109"/>
      <c r="B546" s="110"/>
      <c r="C546" s="109"/>
      <c r="D546" s="111"/>
    </row>
    <row r="547" spans="1:4" ht="16.5">
      <c r="A547" s="109"/>
      <c r="B547" s="110"/>
      <c r="C547" s="109"/>
      <c r="D547" s="111"/>
    </row>
    <row r="548" spans="1:4" ht="16.5">
      <c r="A548" s="109"/>
      <c r="B548" s="110"/>
      <c r="C548" s="109"/>
      <c r="D548" s="111"/>
    </row>
    <row r="549" spans="1:4" ht="16.5">
      <c r="A549" s="109"/>
      <c r="B549" s="110"/>
      <c r="C549" s="109"/>
      <c r="D549" s="111"/>
    </row>
    <row r="550" spans="1:4" ht="16.5">
      <c r="A550" s="109"/>
      <c r="B550" s="110"/>
      <c r="C550" s="109"/>
      <c r="D550" s="111"/>
    </row>
    <row r="551" spans="1:4" ht="16.5">
      <c r="A551" s="109"/>
      <c r="B551" s="110"/>
      <c r="C551" s="109"/>
      <c r="D551" s="111"/>
    </row>
    <row r="552" spans="1:4" ht="16.5">
      <c r="A552" s="109"/>
      <c r="B552" s="110"/>
      <c r="C552" s="109"/>
      <c r="D552" s="111"/>
    </row>
    <row r="553" spans="1:4" ht="16.5">
      <c r="A553" s="109"/>
      <c r="B553" s="110"/>
      <c r="C553" s="109"/>
      <c r="D553" s="111"/>
    </row>
    <row r="554" spans="1:4" ht="16.5">
      <c r="A554" s="109"/>
      <c r="B554" s="110"/>
      <c r="C554" s="109"/>
      <c r="D554" s="111"/>
    </row>
    <row r="555" spans="1:4" ht="16.5">
      <c r="A555" s="109"/>
      <c r="B555" s="110"/>
      <c r="C555" s="109"/>
      <c r="D555" s="111"/>
    </row>
    <row r="556" spans="1:4" ht="16.5">
      <c r="A556" s="109"/>
      <c r="B556" s="110"/>
      <c r="C556" s="109"/>
      <c r="D556" s="111"/>
    </row>
    <row r="557" spans="1:4" ht="16.5">
      <c r="A557" s="109"/>
      <c r="B557" s="110"/>
      <c r="C557" s="109"/>
      <c r="D557" s="111"/>
    </row>
    <row r="558" spans="1:4" ht="16.5">
      <c r="A558" s="109"/>
      <c r="B558" s="110"/>
      <c r="C558" s="109"/>
      <c r="D558" s="111"/>
    </row>
    <row r="559" spans="1:4" ht="16.5">
      <c r="A559" s="109"/>
      <c r="B559" s="110"/>
      <c r="C559" s="109"/>
      <c r="D559" s="111"/>
    </row>
    <row r="560" spans="1:4" ht="16.5">
      <c r="A560" s="109"/>
      <c r="B560" s="110"/>
      <c r="C560" s="109"/>
      <c r="D560" s="111"/>
    </row>
    <row r="561" spans="1:4" ht="16.5">
      <c r="A561" s="109"/>
      <c r="B561" s="110"/>
      <c r="C561" s="109"/>
      <c r="D561" s="111"/>
    </row>
    <row r="562" spans="1:4" ht="16.5">
      <c r="A562" s="109"/>
      <c r="B562" s="110"/>
      <c r="C562" s="109"/>
      <c r="D562" s="111"/>
    </row>
    <row r="563" spans="1:4" ht="16.5">
      <c r="A563" s="109"/>
      <c r="B563" s="110"/>
      <c r="C563" s="109"/>
      <c r="D563" s="111"/>
    </row>
    <row r="564" spans="1:4" ht="16.5">
      <c r="A564" s="109"/>
      <c r="B564" s="110"/>
      <c r="C564" s="109"/>
      <c r="D564" s="111"/>
    </row>
    <row r="565" spans="1:4" ht="16.5">
      <c r="A565" s="109"/>
      <c r="B565" s="110"/>
      <c r="C565" s="109"/>
      <c r="D565" s="111"/>
    </row>
    <row r="566" spans="1:4" ht="16.5">
      <c r="A566" s="109"/>
      <c r="B566" s="110"/>
      <c r="C566" s="109"/>
      <c r="D566" s="111"/>
    </row>
    <row r="567" spans="1:4" ht="16.5">
      <c r="A567" s="109"/>
      <c r="B567" s="110"/>
      <c r="C567" s="109"/>
      <c r="D567" s="111"/>
    </row>
    <row r="568" spans="1:4" ht="16.5">
      <c r="A568" s="109"/>
      <c r="B568" s="110"/>
      <c r="C568" s="109"/>
      <c r="D568" s="111"/>
    </row>
    <row r="569" spans="1:4" ht="16.5">
      <c r="A569" s="109"/>
      <c r="B569" s="110"/>
      <c r="C569" s="109"/>
      <c r="D569" s="111"/>
    </row>
    <row r="570" spans="1:4" ht="16.5">
      <c r="A570" s="109"/>
      <c r="B570" s="110"/>
      <c r="C570" s="109"/>
      <c r="D570" s="111"/>
    </row>
    <row r="571" spans="1:4" ht="16.5">
      <c r="A571" s="109"/>
      <c r="B571" s="110"/>
      <c r="C571" s="109"/>
      <c r="D571" s="111"/>
    </row>
    <row r="572" spans="1:4" ht="16.5">
      <c r="A572" s="109"/>
      <c r="B572" s="110"/>
      <c r="C572" s="109"/>
      <c r="D572" s="111"/>
    </row>
    <row r="573" spans="1:4" ht="16.5">
      <c r="A573" s="109"/>
      <c r="B573" s="110"/>
      <c r="C573" s="109"/>
      <c r="D573" s="111"/>
    </row>
    <row r="574" spans="1:4" ht="16.5">
      <c r="A574" s="109"/>
      <c r="B574" s="110"/>
      <c r="C574" s="109"/>
      <c r="D574" s="111"/>
    </row>
    <row r="575" spans="1:4" ht="16.5">
      <c r="A575" s="109"/>
      <c r="B575" s="110"/>
      <c r="C575" s="109"/>
      <c r="D575" s="111"/>
    </row>
    <row r="576" spans="1:4" ht="16.5">
      <c r="A576" s="109"/>
      <c r="B576" s="110"/>
      <c r="C576" s="109"/>
      <c r="D576" s="111"/>
    </row>
    <row r="577" spans="1:4" ht="16.5">
      <c r="A577" s="109"/>
      <c r="B577" s="110"/>
      <c r="C577" s="109"/>
      <c r="D577" s="111"/>
    </row>
    <row r="578" spans="1:4" ht="16.5">
      <c r="A578" s="109"/>
      <c r="B578" s="110"/>
      <c r="C578" s="109"/>
      <c r="D578" s="111"/>
    </row>
    <row r="579" spans="1:4" ht="16.5">
      <c r="A579" s="109"/>
      <c r="B579" s="110"/>
      <c r="C579" s="109"/>
      <c r="D579" s="111"/>
    </row>
    <row r="580" spans="1:4" ht="16.5">
      <c r="A580" s="109"/>
      <c r="B580" s="110"/>
      <c r="C580" s="109"/>
      <c r="D580" s="111"/>
    </row>
    <row r="581" spans="1:4" ht="16.5">
      <c r="A581" s="109"/>
      <c r="B581" s="110"/>
      <c r="C581" s="109"/>
      <c r="D581" s="111"/>
    </row>
    <row r="582" spans="1:4" ht="16.5">
      <c r="A582" s="109"/>
      <c r="B582" s="110"/>
      <c r="C582" s="109"/>
      <c r="D582" s="111"/>
    </row>
    <row r="583" spans="1:4" ht="16.5">
      <c r="A583" s="109"/>
      <c r="B583" s="110"/>
      <c r="C583" s="109"/>
      <c r="D583" s="111"/>
    </row>
    <row r="584" spans="1:4" ht="16.5">
      <c r="A584" s="109"/>
      <c r="B584" s="110"/>
      <c r="C584" s="109"/>
      <c r="D584" s="111"/>
    </row>
    <row r="585" spans="1:4" ht="16.5">
      <c r="A585" s="109"/>
      <c r="B585" s="110"/>
      <c r="C585" s="109"/>
      <c r="D585" s="111"/>
    </row>
    <row r="586" spans="1:4" ht="16.5">
      <c r="A586" s="109"/>
      <c r="B586" s="110"/>
      <c r="C586" s="109"/>
      <c r="D586" s="111"/>
    </row>
    <row r="587" spans="1:4" ht="16.5">
      <c r="A587" s="109"/>
      <c r="B587" s="110"/>
      <c r="C587" s="109"/>
      <c r="D587" s="111"/>
    </row>
    <row r="588" spans="1:4" ht="16.5">
      <c r="A588" s="109"/>
      <c r="B588" s="110"/>
      <c r="C588" s="109"/>
      <c r="D588" s="111"/>
    </row>
    <row r="589" spans="1:4" ht="16.5">
      <c r="A589" s="109"/>
      <c r="B589" s="110"/>
      <c r="C589" s="109"/>
      <c r="D589" s="111"/>
    </row>
    <row r="590" spans="1:4" ht="16.5">
      <c r="A590" s="109"/>
      <c r="B590" s="110"/>
      <c r="C590" s="109"/>
      <c r="D590" s="111"/>
    </row>
    <row r="591" spans="1:4" ht="16.5">
      <c r="A591" s="109"/>
      <c r="B591" s="110"/>
      <c r="C591" s="109"/>
      <c r="D591" s="111"/>
    </row>
    <row r="592" spans="1:4" ht="16.5">
      <c r="A592" s="109"/>
      <c r="B592" s="110"/>
      <c r="C592" s="109"/>
      <c r="D592" s="111"/>
    </row>
    <row r="593" spans="1:4" ht="16.5">
      <c r="A593" s="109"/>
      <c r="B593" s="110"/>
      <c r="C593" s="109"/>
      <c r="D593" s="111"/>
    </row>
    <row r="594" spans="1:4" ht="16.5">
      <c r="A594" s="109"/>
      <c r="B594" s="110"/>
      <c r="C594" s="109"/>
      <c r="D594" s="111"/>
    </row>
    <row r="595" spans="1:4" ht="16.5">
      <c r="A595" s="109"/>
      <c r="B595" s="110"/>
      <c r="C595" s="109"/>
      <c r="D595" s="111"/>
    </row>
    <row r="596" spans="1:4" ht="16.5">
      <c r="A596" s="109"/>
      <c r="B596" s="110"/>
      <c r="C596" s="109"/>
      <c r="D596" s="111"/>
    </row>
    <row r="597" spans="1:4" ht="16.5">
      <c r="A597" s="109"/>
      <c r="B597" s="110"/>
      <c r="C597" s="109"/>
      <c r="D597" s="111"/>
    </row>
    <row r="598" spans="1:4" ht="16.5">
      <c r="A598" s="109"/>
      <c r="B598" s="110"/>
      <c r="C598" s="109"/>
      <c r="D598" s="111"/>
    </row>
    <row r="599" spans="1:4" ht="16.5">
      <c r="A599" s="109"/>
      <c r="B599" s="110"/>
      <c r="C599" s="109"/>
      <c r="D599" s="111"/>
    </row>
    <row r="600" spans="1:4" ht="16.5">
      <c r="A600" s="109"/>
      <c r="B600" s="110"/>
      <c r="C600" s="109"/>
      <c r="D600" s="111"/>
    </row>
    <row r="601" spans="1:4" ht="16.5">
      <c r="A601" s="109"/>
      <c r="B601" s="110"/>
      <c r="C601" s="109"/>
      <c r="D601" s="111"/>
    </row>
    <row r="602" spans="1:4" ht="16.5">
      <c r="A602" s="109"/>
      <c r="B602" s="110"/>
      <c r="C602" s="109"/>
      <c r="D602" s="111"/>
    </row>
    <row r="603" spans="1:4" ht="16.5">
      <c r="A603" s="109"/>
      <c r="B603" s="110"/>
      <c r="C603" s="109"/>
      <c r="D603" s="111"/>
    </row>
    <row r="604" spans="1:4" ht="16.5">
      <c r="A604" s="109"/>
      <c r="B604" s="110"/>
      <c r="C604" s="109"/>
      <c r="D604" s="111"/>
    </row>
    <row r="605" spans="1:4" ht="16.5">
      <c r="A605" s="109"/>
      <c r="B605" s="110"/>
      <c r="C605" s="109"/>
      <c r="D605" s="111"/>
    </row>
    <row r="606" spans="1:4" ht="16.5">
      <c r="A606" s="109"/>
      <c r="B606" s="110"/>
      <c r="C606" s="109"/>
      <c r="D606" s="111"/>
    </row>
    <row r="607" spans="1:4" ht="16.5">
      <c r="A607" s="109"/>
      <c r="B607" s="110"/>
      <c r="C607" s="109"/>
      <c r="D607" s="111"/>
    </row>
    <row r="608" spans="1:4" ht="16.5">
      <c r="A608" s="109"/>
      <c r="B608" s="110"/>
      <c r="C608" s="109"/>
      <c r="D608" s="111"/>
    </row>
    <row r="609" spans="1:4" ht="16.5">
      <c r="A609" s="109"/>
      <c r="B609" s="110"/>
      <c r="C609" s="109"/>
      <c r="D609" s="111"/>
    </row>
    <row r="610" spans="1:4" ht="16.5">
      <c r="A610" s="109"/>
      <c r="B610" s="110"/>
      <c r="C610" s="109"/>
      <c r="D610" s="111"/>
    </row>
    <row r="611" spans="1:4" ht="16.5">
      <c r="A611" s="109"/>
      <c r="B611" s="110"/>
      <c r="C611" s="109"/>
      <c r="D611" s="111"/>
    </row>
    <row r="612" spans="1:4" ht="16.5">
      <c r="A612" s="109"/>
      <c r="B612" s="110"/>
      <c r="C612" s="109"/>
      <c r="D612" s="111"/>
    </row>
    <row r="613" spans="1:4" ht="16.5">
      <c r="A613" s="109"/>
      <c r="B613" s="110"/>
      <c r="C613" s="109"/>
      <c r="D613" s="111"/>
    </row>
    <row r="614" spans="1:4" ht="16.5">
      <c r="A614" s="109"/>
      <c r="B614" s="110"/>
      <c r="C614" s="109"/>
      <c r="D614" s="111"/>
    </row>
    <row r="615" spans="1:4" ht="16.5">
      <c r="A615" s="109"/>
      <c r="B615" s="110"/>
      <c r="C615" s="109"/>
      <c r="D615" s="111"/>
    </row>
    <row r="616" spans="1:4" ht="16.5">
      <c r="A616" s="109"/>
      <c r="B616" s="110"/>
      <c r="C616" s="109"/>
      <c r="D616" s="111"/>
    </row>
    <row r="617" spans="1:4" ht="16.5">
      <c r="A617" s="109"/>
      <c r="B617" s="110"/>
      <c r="C617" s="109"/>
      <c r="D617" s="111"/>
    </row>
    <row r="618" spans="1:4" ht="16.5">
      <c r="A618" s="109"/>
      <c r="B618" s="110"/>
      <c r="C618" s="109"/>
      <c r="D618" s="111"/>
    </row>
    <row r="619" spans="1:4" ht="16.5">
      <c r="A619" s="109"/>
      <c r="B619" s="110"/>
      <c r="C619" s="109"/>
      <c r="D619" s="111"/>
    </row>
    <row r="620" spans="1:4" ht="16.5">
      <c r="A620" s="109"/>
      <c r="B620" s="110"/>
      <c r="C620" s="109"/>
      <c r="D620" s="111"/>
    </row>
    <row r="621" spans="1:4" ht="16.5">
      <c r="A621" s="109"/>
      <c r="B621" s="110"/>
      <c r="C621" s="109"/>
      <c r="D621" s="111"/>
    </row>
    <row r="622" spans="1:4" ht="16.5">
      <c r="A622" s="109"/>
      <c r="B622" s="110"/>
      <c r="C622" s="109"/>
      <c r="D622" s="111"/>
    </row>
    <row r="623" spans="1:4" ht="16.5">
      <c r="A623" s="109"/>
      <c r="B623" s="110"/>
      <c r="C623" s="109"/>
      <c r="D623" s="111"/>
    </row>
    <row r="624" spans="1:4" ht="16.5">
      <c r="A624" s="109"/>
      <c r="B624" s="110"/>
      <c r="C624" s="109"/>
      <c r="D624" s="111"/>
    </row>
    <row r="625" spans="1:4" ht="16.5">
      <c r="A625" s="109"/>
      <c r="B625" s="110"/>
      <c r="C625" s="109"/>
      <c r="D625" s="111"/>
    </row>
    <row r="626" spans="1:4" ht="16.5">
      <c r="A626" s="109"/>
      <c r="B626" s="110"/>
      <c r="C626" s="109"/>
      <c r="D626" s="111"/>
    </row>
    <row r="627" spans="1:4" ht="16.5">
      <c r="A627" s="109"/>
      <c r="B627" s="110"/>
      <c r="C627" s="109"/>
      <c r="D627" s="111"/>
    </row>
    <row r="628" spans="1:4" ht="16.5">
      <c r="A628" s="109"/>
      <c r="B628" s="110"/>
      <c r="C628" s="109"/>
      <c r="D628" s="111"/>
    </row>
    <row r="629" spans="1:4" ht="16.5">
      <c r="A629" s="109"/>
      <c r="B629" s="110"/>
      <c r="C629" s="109"/>
      <c r="D629" s="111"/>
    </row>
    <row r="630" spans="1:4" ht="16.5">
      <c r="A630" s="109"/>
      <c r="B630" s="110"/>
      <c r="C630" s="109"/>
      <c r="D630" s="111"/>
    </row>
    <row r="631" spans="1:4" ht="16.5">
      <c r="A631" s="109"/>
      <c r="B631" s="110"/>
      <c r="C631" s="109"/>
      <c r="D631" s="111"/>
    </row>
    <row r="632" spans="1:4" ht="16.5">
      <c r="A632" s="109"/>
      <c r="B632" s="110"/>
      <c r="C632" s="109"/>
      <c r="D632" s="111"/>
    </row>
    <row r="633" spans="1:4" ht="16.5">
      <c r="A633" s="109"/>
      <c r="B633" s="110"/>
      <c r="C633" s="109"/>
      <c r="D633" s="111"/>
    </row>
    <row r="634" spans="1:4" ht="16.5">
      <c r="A634" s="109"/>
      <c r="B634" s="110"/>
      <c r="C634" s="109"/>
      <c r="D634" s="111"/>
    </row>
    <row r="635" spans="1:4" ht="16.5">
      <c r="A635" s="109"/>
      <c r="B635" s="110"/>
      <c r="C635" s="109"/>
      <c r="D635" s="111"/>
    </row>
    <row r="636" spans="1:4" ht="16.5">
      <c r="A636" s="109"/>
      <c r="B636" s="110"/>
      <c r="C636" s="109"/>
      <c r="D636" s="111"/>
    </row>
    <row r="637" spans="1:4" ht="16.5">
      <c r="A637" s="109"/>
      <c r="B637" s="110"/>
      <c r="C637" s="109"/>
      <c r="D637" s="111"/>
    </row>
    <row r="638" spans="1:4" ht="16.5">
      <c r="A638" s="109"/>
      <c r="B638" s="110"/>
      <c r="C638" s="109"/>
      <c r="D638" s="111"/>
    </row>
    <row r="639" spans="1:4" ht="16.5">
      <c r="A639" s="109"/>
      <c r="B639" s="110"/>
      <c r="C639" s="109"/>
      <c r="D639" s="111"/>
    </row>
    <row r="640" spans="1:4" ht="16.5">
      <c r="A640" s="109"/>
      <c r="B640" s="110"/>
      <c r="C640" s="109"/>
      <c r="D640" s="111"/>
    </row>
    <row r="641" spans="1:4" ht="16.5">
      <c r="A641" s="109"/>
      <c r="B641" s="110"/>
      <c r="C641" s="109"/>
      <c r="D641" s="111"/>
    </row>
    <row r="642" spans="1:4" ht="16.5">
      <c r="A642" s="109"/>
      <c r="B642" s="110"/>
      <c r="C642" s="109"/>
      <c r="D642" s="111"/>
    </row>
    <row r="643" spans="1:4" ht="16.5">
      <c r="A643" s="109"/>
      <c r="B643" s="110"/>
      <c r="C643" s="109"/>
      <c r="D643" s="111"/>
    </row>
    <row r="644" spans="1:4" ht="16.5">
      <c r="A644" s="109"/>
      <c r="B644" s="110"/>
      <c r="C644" s="109"/>
      <c r="D644" s="111"/>
    </row>
    <row r="645" spans="1:4" ht="16.5">
      <c r="A645" s="109"/>
      <c r="B645" s="110"/>
      <c r="C645" s="109"/>
      <c r="D645" s="111"/>
    </row>
    <row r="646" spans="1:4" ht="16.5">
      <c r="A646" s="109"/>
      <c r="B646" s="110"/>
      <c r="C646" s="109"/>
      <c r="D646" s="111"/>
    </row>
    <row r="647" spans="1:4" ht="16.5">
      <c r="A647" s="109"/>
      <c r="B647" s="110"/>
      <c r="C647" s="109"/>
      <c r="D647" s="111"/>
    </row>
    <row r="648" spans="1:4" ht="16.5">
      <c r="A648" s="109"/>
      <c r="B648" s="110"/>
      <c r="C648" s="109"/>
      <c r="D648" s="111"/>
    </row>
    <row r="649" spans="1:4" ht="16.5">
      <c r="A649" s="109"/>
      <c r="B649" s="110"/>
      <c r="C649" s="109"/>
      <c r="D649" s="111"/>
    </row>
    <row r="650" spans="1:4" ht="16.5">
      <c r="A650" s="109"/>
      <c r="B650" s="110"/>
      <c r="C650" s="109"/>
      <c r="D650" s="111"/>
    </row>
    <row r="651" spans="1:4" ht="16.5">
      <c r="A651" s="109"/>
      <c r="B651" s="110"/>
      <c r="C651" s="109"/>
      <c r="D651" s="111"/>
    </row>
    <row r="652" spans="1:4" ht="16.5">
      <c r="A652" s="109"/>
      <c r="B652" s="110"/>
      <c r="C652" s="109"/>
      <c r="D652" s="111"/>
    </row>
    <row r="653" spans="1:4" ht="16.5">
      <c r="A653" s="109"/>
      <c r="B653" s="110"/>
      <c r="C653" s="109"/>
      <c r="D653" s="111"/>
    </row>
    <row r="654" spans="1:4" ht="16.5">
      <c r="A654" s="109"/>
      <c r="B654" s="110"/>
      <c r="C654" s="109"/>
      <c r="D654" s="111"/>
    </row>
    <row r="655" spans="1:4" ht="16.5">
      <c r="A655" s="109"/>
      <c r="B655" s="110"/>
      <c r="C655" s="109"/>
      <c r="D655" s="111"/>
    </row>
    <row r="656" spans="1:4" ht="16.5">
      <c r="A656" s="109"/>
      <c r="B656" s="110"/>
      <c r="C656" s="109"/>
      <c r="D656" s="111"/>
    </row>
    <row r="657" spans="1:4" ht="16.5">
      <c r="A657" s="109"/>
      <c r="B657" s="110"/>
      <c r="C657" s="109"/>
      <c r="D657" s="111"/>
    </row>
    <row r="658" spans="1:4" ht="16.5">
      <c r="A658" s="109"/>
      <c r="B658" s="110"/>
      <c r="C658" s="109"/>
      <c r="D658" s="111"/>
    </row>
    <row r="659" spans="1:4" ht="16.5">
      <c r="A659" s="109"/>
      <c r="B659" s="110"/>
      <c r="C659" s="109"/>
      <c r="D659" s="111"/>
    </row>
    <row r="660" spans="1:4" ht="16.5">
      <c r="A660" s="109"/>
      <c r="B660" s="110"/>
      <c r="C660" s="109"/>
      <c r="D660" s="111"/>
    </row>
    <row r="661" spans="1:4" ht="16.5">
      <c r="A661" s="109"/>
      <c r="B661" s="110"/>
      <c r="C661" s="109"/>
      <c r="D661" s="111"/>
    </row>
    <row r="662" spans="1:4" ht="16.5">
      <c r="A662" s="109"/>
      <c r="B662" s="110"/>
      <c r="C662" s="109"/>
      <c r="D662" s="111"/>
    </row>
    <row r="663" spans="1:4" ht="16.5">
      <c r="A663" s="109"/>
      <c r="B663" s="110"/>
      <c r="C663" s="109"/>
      <c r="D663" s="111"/>
    </row>
    <row r="664" spans="1:4" ht="16.5">
      <c r="A664" s="109"/>
      <c r="B664" s="110"/>
      <c r="C664" s="109"/>
      <c r="D664" s="111"/>
    </row>
    <row r="665" spans="1:4" ht="16.5">
      <c r="A665" s="109"/>
      <c r="B665" s="110"/>
      <c r="C665" s="109"/>
      <c r="D665" s="111"/>
    </row>
    <row r="666" spans="1:4" ht="16.5">
      <c r="A666" s="109"/>
      <c r="B666" s="110"/>
      <c r="C666" s="109"/>
      <c r="D666" s="111"/>
    </row>
    <row r="667" spans="1:4" ht="16.5">
      <c r="A667" s="109"/>
      <c r="B667" s="110"/>
      <c r="C667" s="109"/>
      <c r="D667" s="111"/>
    </row>
    <row r="668" spans="1:4" ht="16.5">
      <c r="A668" s="109"/>
      <c r="B668" s="110"/>
      <c r="C668" s="109"/>
      <c r="D668" s="111"/>
    </row>
    <row r="669" spans="1:4" ht="16.5">
      <c r="A669" s="109"/>
      <c r="B669" s="110"/>
      <c r="C669" s="109"/>
      <c r="D669" s="111"/>
    </row>
    <row r="670" spans="1:4" ht="16.5">
      <c r="A670" s="109"/>
      <c r="B670" s="110"/>
      <c r="C670" s="109"/>
      <c r="D670" s="111"/>
    </row>
    <row r="671" spans="1:4" ht="16.5">
      <c r="A671" s="109"/>
      <c r="B671" s="110"/>
      <c r="C671" s="109"/>
      <c r="D671" s="111"/>
    </row>
    <row r="672" spans="1:4" ht="16.5">
      <c r="A672" s="109"/>
      <c r="B672" s="110"/>
      <c r="C672" s="109"/>
      <c r="D672" s="111"/>
    </row>
    <row r="673" spans="1:4" ht="16.5">
      <c r="A673" s="109"/>
      <c r="B673" s="110"/>
      <c r="C673" s="109"/>
      <c r="D673" s="111"/>
    </row>
    <row r="674" spans="1:4" ht="16.5">
      <c r="A674" s="109"/>
      <c r="B674" s="110"/>
      <c r="C674" s="109"/>
      <c r="D674" s="111"/>
    </row>
    <row r="675" spans="1:4" ht="16.5">
      <c r="A675" s="109"/>
      <c r="B675" s="110"/>
      <c r="C675" s="109"/>
      <c r="D675" s="111"/>
    </row>
    <row r="676" spans="1:4" ht="16.5">
      <c r="A676" s="109"/>
      <c r="B676" s="110"/>
      <c r="C676" s="109"/>
      <c r="D676" s="111"/>
    </row>
    <row r="677" spans="1:4" ht="16.5">
      <c r="A677" s="109"/>
      <c r="B677" s="110"/>
      <c r="C677" s="109"/>
      <c r="D677" s="111"/>
    </row>
    <row r="678" spans="1:4" ht="16.5">
      <c r="A678" s="109"/>
      <c r="B678" s="110"/>
      <c r="C678" s="109"/>
      <c r="D678" s="111"/>
    </row>
    <row r="679" spans="1:4" ht="16.5">
      <c r="A679" s="109"/>
      <c r="B679" s="110"/>
      <c r="C679" s="109"/>
      <c r="D679" s="111"/>
    </row>
    <row r="680" spans="1:4" ht="16.5">
      <c r="A680" s="109"/>
      <c r="B680" s="110"/>
      <c r="C680" s="109"/>
      <c r="D680" s="111"/>
    </row>
    <row r="681" spans="1:4" ht="16.5">
      <c r="A681" s="109"/>
      <c r="B681" s="110"/>
      <c r="C681" s="109"/>
      <c r="D681" s="111"/>
    </row>
    <row r="682" spans="1:4" ht="16.5">
      <c r="A682" s="109"/>
      <c r="B682" s="110"/>
      <c r="C682" s="109"/>
      <c r="D682" s="111"/>
    </row>
    <row r="683" spans="1:4" ht="16.5">
      <c r="A683" s="109"/>
      <c r="B683" s="110"/>
      <c r="C683" s="109"/>
      <c r="D683" s="111"/>
    </row>
    <row r="684" spans="1:4" ht="16.5">
      <c r="A684" s="109"/>
      <c r="B684" s="110"/>
      <c r="C684" s="109"/>
      <c r="D684" s="111"/>
    </row>
    <row r="685" spans="1:4" ht="16.5">
      <c r="A685" s="109"/>
      <c r="B685" s="110"/>
      <c r="C685" s="109"/>
      <c r="D685" s="111"/>
    </row>
    <row r="686" spans="1:4" ht="16.5">
      <c r="A686" s="109"/>
      <c r="B686" s="110"/>
      <c r="C686" s="109"/>
      <c r="D686" s="111"/>
    </row>
    <row r="687" spans="1:4" ht="16.5">
      <c r="A687" s="109"/>
      <c r="B687" s="110"/>
      <c r="C687" s="109"/>
      <c r="D687" s="111"/>
    </row>
    <row r="688" spans="1:4" ht="16.5">
      <c r="A688" s="109"/>
      <c r="B688" s="110"/>
      <c r="C688" s="109"/>
      <c r="D688" s="111"/>
    </row>
    <row r="689" spans="1:4" ht="16.5">
      <c r="A689" s="109"/>
      <c r="B689" s="110"/>
      <c r="C689" s="109"/>
      <c r="D689" s="111"/>
    </row>
    <row r="690" spans="1:4" ht="16.5">
      <c r="A690" s="109"/>
      <c r="B690" s="110"/>
      <c r="C690" s="109"/>
      <c r="D690" s="111"/>
    </row>
    <row r="691" spans="1:4" ht="16.5">
      <c r="A691" s="109"/>
      <c r="B691" s="110"/>
      <c r="C691" s="109"/>
      <c r="D691" s="111"/>
    </row>
    <row r="692" spans="1:4" ht="16.5">
      <c r="A692" s="109"/>
      <c r="B692" s="110"/>
      <c r="C692" s="109"/>
      <c r="D692" s="111"/>
    </row>
    <row r="693" spans="1:4" ht="16.5">
      <c r="A693" s="109"/>
      <c r="B693" s="110"/>
      <c r="C693" s="109"/>
      <c r="D693" s="111"/>
    </row>
    <row r="694" spans="1:4" ht="16.5">
      <c r="A694" s="109"/>
      <c r="B694" s="110"/>
      <c r="C694" s="109"/>
      <c r="D694" s="111"/>
    </row>
    <row r="695" spans="1:4" ht="16.5">
      <c r="A695" s="109"/>
      <c r="B695" s="110"/>
      <c r="C695" s="109"/>
      <c r="D695" s="111"/>
    </row>
    <row r="696" spans="1:4" ht="16.5">
      <c r="A696" s="109"/>
      <c r="B696" s="110"/>
      <c r="C696" s="109"/>
      <c r="D696" s="111"/>
    </row>
    <row r="697" spans="1:4" ht="16.5">
      <c r="A697" s="109"/>
      <c r="B697" s="110"/>
      <c r="C697" s="109"/>
      <c r="D697" s="111"/>
    </row>
    <row r="698" spans="1:4" ht="16.5">
      <c r="A698" s="109"/>
      <c r="B698" s="110"/>
      <c r="C698" s="109"/>
      <c r="D698" s="111"/>
    </row>
    <row r="699" spans="1:4" ht="16.5">
      <c r="A699" s="109"/>
      <c r="B699" s="110"/>
      <c r="C699" s="109"/>
      <c r="D699" s="111"/>
    </row>
    <row r="700" spans="1:4" ht="16.5">
      <c r="A700" s="109"/>
      <c r="B700" s="110"/>
      <c r="C700" s="109"/>
      <c r="D700" s="111"/>
    </row>
    <row r="701" spans="1:4" ht="16.5">
      <c r="A701" s="109"/>
      <c r="B701" s="110"/>
      <c r="C701" s="109"/>
      <c r="D701" s="111"/>
    </row>
    <row r="702" spans="1:4" ht="16.5">
      <c r="A702" s="109"/>
      <c r="B702" s="110"/>
      <c r="C702" s="109"/>
      <c r="D702" s="111"/>
    </row>
    <row r="703" spans="1:4" ht="16.5">
      <c r="A703" s="109"/>
      <c r="B703" s="110"/>
      <c r="C703" s="109"/>
      <c r="D703" s="111"/>
    </row>
    <row r="704" spans="1:4" ht="16.5">
      <c r="A704" s="109"/>
      <c r="B704" s="110"/>
      <c r="C704" s="109"/>
      <c r="D704" s="111"/>
    </row>
    <row r="705" spans="1:4" ht="16.5">
      <c r="A705" s="109"/>
      <c r="B705" s="110"/>
      <c r="C705" s="109"/>
      <c r="D705" s="111"/>
    </row>
    <row r="706" spans="1:4" ht="16.5">
      <c r="A706" s="109"/>
      <c r="B706" s="110"/>
      <c r="C706" s="109"/>
      <c r="D706" s="111"/>
    </row>
    <row r="707" spans="1:4" ht="16.5">
      <c r="A707" s="109"/>
      <c r="B707" s="110"/>
      <c r="C707" s="109"/>
      <c r="D707" s="111"/>
    </row>
    <row r="708" spans="1:4" ht="16.5">
      <c r="A708" s="109"/>
      <c r="B708" s="110"/>
      <c r="C708" s="109"/>
      <c r="D708" s="111"/>
    </row>
    <row r="709" spans="1:4" ht="16.5">
      <c r="A709" s="109"/>
      <c r="B709" s="110"/>
      <c r="C709" s="109"/>
      <c r="D709" s="111"/>
    </row>
    <row r="710" spans="1:4" ht="16.5">
      <c r="A710" s="109"/>
      <c r="B710" s="110"/>
      <c r="C710" s="109"/>
      <c r="D710" s="111"/>
    </row>
    <row r="711" spans="1:4" ht="16.5">
      <c r="A711" s="109"/>
      <c r="B711" s="110"/>
      <c r="C711" s="109"/>
      <c r="D711" s="111"/>
    </row>
    <row r="712" spans="1:4" ht="16.5">
      <c r="A712" s="109"/>
      <c r="B712" s="110"/>
      <c r="C712" s="109"/>
      <c r="D712" s="111"/>
    </row>
    <row r="713" spans="1:4" ht="16.5">
      <c r="A713" s="109"/>
      <c r="B713" s="110"/>
      <c r="C713" s="109"/>
      <c r="D713" s="111"/>
    </row>
    <row r="714" spans="1:4" ht="16.5">
      <c r="A714" s="109"/>
      <c r="B714" s="110"/>
      <c r="C714" s="109"/>
      <c r="D714" s="111"/>
    </row>
    <row r="715" spans="1:4" ht="16.5">
      <c r="A715" s="109"/>
      <c r="B715" s="110"/>
      <c r="C715" s="109"/>
      <c r="D715" s="111"/>
    </row>
    <row r="716" spans="1:4" ht="16.5">
      <c r="A716" s="109"/>
      <c r="B716" s="110"/>
      <c r="C716" s="109"/>
      <c r="D716" s="111"/>
    </row>
    <row r="717" spans="1:4" ht="16.5">
      <c r="A717" s="109"/>
      <c r="B717" s="110"/>
      <c r="C717" s="109"/>
      <c r="D717" s="111"/>
    </row>
    <row r="718" spans="1:4" ht="16.5">
      <c r="A718" s="109"/>
      <c r="B718" s="110"/>
      <c r="C718" s="109"/>
      <c r="D718" s="111"/>
    </row>
    <row r="719" spans="1:4" ht="16.5">
      <c r="A719" s="109"/>
      <c r="B719" s="110"/>
      <c r="C719" s="109"/>
      <c r="D719" s="111"/>
    </row>
    <row r="720" spans="1:4" ht="16.5">
      <c r="A720" s="109"/>
      <c r="B720" s="110"/>
      <c r="C720" s="109"/>
      <c r="D720" s="111"/>
    </row>
    <row r="721" spans="1:4" ht="16.5">
      <c r="A721" s="109"/>
      <c r="B721" s="110"/>
      <c r="C721" s="109"/>
      <c r="D721" s="111"/>
    </row>
    <row r="722" spans="1:4" ht="16.5">
      <c r="A722" s="109"/>
      <c r="B722" s="110"/>
      <c r="C722" s="109"/>
      <c r="D722" s="111"/>
    </row>
    <row r="723" spans="1:4" ht="16.5">
      <c r="A723" s="109"/>
      <c r="B723" s="110"/>
      <c r="C723" s="109"/>
      <c r="D723" s="111"/>
    </row>
    <row r="724" spans="1:4" ht="16.5">
      <c r="A724" s="109"/>
      <c r="B724" s="110"/>
      <c r="C724" s="109"/>
      <c r="D724" s="111"/>
    </row>
    <row r="725" spans="1:4" ht="16.5">
      <c r="A725" s="109"/>
      <c r="B725" s="110"/>
      <c r="C725" s="109"/>
      <c r="D725" s="111"/>
    </row>
    <row r="726" spans="1:4" ht="16.5">
      <c r="A726" s="109"/>
      <c r="B726" s="110"/>
      <c r="C726" s="109"/>
      <c r="D726" s="111"/>
    </row>
    <row r="727" spans="1:4" ht="16.5">
      <c r="A727" s="109"/>
      <c r="B727" s="110"/>
      <c r="C727" s="109"/>
      <c r="D727" s="111"/>
    </row>
    <row r="728" spans="1:4" ht="16.5">
      <c r="A728" s="109"/>
      <c r="B728" s="110"/>
      <c r="C728" s="109"/>
      <c r="D728" s="111"/>
    </row>
    <row r="729" spans="1:4" ht="16.5">
      <c r="A729" s="109"/>
      <c r="B729" s="110"/>
      <c r="C729" s="109"/>
      <c r="D729" s="111"/>
    </row>
    <row r="730" spans="1:4" ht="16.5">
      <c r="A730" s="109"/>
      <c r="B730" s="110"/>
      <c r="C730" s="109"/>
      <c r="D730" s="111"/>
    </row>
    <row r="731" spans="1:4" ht="16.5">
      <c r="A731" s="109"/>
      <c r="B731" s="110"/>
      <c r="C731" s="109"/>
      <c r="D731" s="111"/>
    </row>
    <row r="732" spans="1:4" ht="16.5">
      <c r="A732" s="109"/>
      <c r="B732" s="110"/>
      <c r="C732" s="109"/>
      <c r="D732" s="111"/>
    </row>
    <row r="733" spans="1:4" ht="16.5">
      <c r="A733" s="109"/>
      <c r="B733" s="110"/>
      <c r="C733" s="109"/>
      <c r="D733" s="111"/>
    </row>
    <row r="734" spans="1:4" ht="16.5">
      <c r="A734" s="109"/>
      <c r="B734" s="110"/>
      <c r="C734" s="109"/>
      <c r="D734" s="111"/>
    </row>
    <row r="735" spans="1:4" ht="16.5">
      <c r="A735" s="109"/>
      <c r="B735" s="110"/>
      <c r="C735" s="109"/>
      <c r="D735" s="111"/>
    </row>
    <row r="736" spans="1:4" ht="16.5">
      <c r="A736" s="109"/>
      <c r="B736" s="110"/>
      <c r="C736" s="109"/>
      <c r="D736" s="111"/>
    </row>
    <row r="737" spans="1:4" ht="16.5">
      <c r="A737" s="109"/>
      <c r="B737" s="110"/>
      <c r="C737" s="109"/>
      <c r="D737" s="111"/>
    </row>
    <row r="738" spans="1:4" ht="16.5">
      <c r="A738" s="109"/>
      <c r="B738" s="110"/>
      <c r="C738" s="109"/>
      <c r="D738" s="111"/>
    </row>
    <row r="739" spans="1:4" ht="16.5">
      <c r="A739" s="109"/>
      <c r="B739" s="110"/>
      <c r="C739" s="109"/>
      <c r="D739" s="111"/>
    </row>
    <row r="740" spans="1:4" ht="16.5">
      <c r="A740" s="109"/>
      <c r="B740" s="110"/>
      <c r="C740" s="109"/>
      <c r="D740" s="111"/>
    </row>
    <row r="741" spans="1:4" ht="16.5">
      <c r="A741" s="109"/>
      <c r="B741" s="110"/>
      <c r="C741" s="109"/>
      <c r="D741" s="111"/>
    </row>
    <row r="742" spans="1:4" ht="16.5">
      <c r="A742" s="109"/>
      <c r="B742" s="110"/>
      <c r="C742" s="109"/>
      <c r="D742" s="111"/>
    </row>
    <row r="743" spans="1:4" ht="16.5">
      <c r="A743" s="109"/>
      <c r="B743" s="110"/>
      <c r="C743" s="109"/>
      <c r="D743" s="111"/>
    </row>
    <row r="744" spans="1:4" ht="16.5">
      <c r="A744" s="109"/>
      <c r="B744" s="110"/>
      <c r="C744" s="109"/>
      <c r="D744" s="111"/>
    </row>
    <row r="745" spans="1:4" ht="16.5">
      <c r="A745" s="109"/>
      <c r="B745" s="110"/>
      <c r="C745" s="109"/>
      <c r="D745" s="111"/>
    </row>
    <row r="746" spans="1:4" ht="16.5">
      <c r="A746" s="109"/>
      <c r="B746" s="110"/>
      <c r="C746" s="109"/>
      <c r="D746" s="111"/>
    </row>
    <row r="747" spans="1:4" ht="16.5">
      <c r="A747" s="109"/>
      <c r="B747" s="110"/>
      <c r="C747" s="109"/>
      <c r="D747" s="111"/>
    </row>
    <row r="748" spans="1:4" ht="16.5">
      <c r="A748" s="109"/>
      <c r="B748" s="110"/>
      <c r="C748" s="109"/>
      <c r="D748" s="111"/>
    </row>
    <row r="749" spans="1:4" ht="16.5">
      <c r="A749" s="109"/>
      <c r="B749" s="110"/>
      <c r="C749" s="109"/>
      <c r="D749" s="111"/>
    </row>
    <row r="750" spans="1:4" ht="16.5">
      <c r="A750" s="109"/>
      <c r="B750" s="110"/>
      <c r="C750" s="109"/>
      <c r="D750" s="111"/>
    </row>
    <row r="751" spans="1:4" ht="16.5">
      <c r="A751" s="109"/>
      <c r="B751" s="110"/>
      <c r="C751" s="109"/>
      <c r="D751" s="111"/>
    </row>
    <row r="752" spans="1:4" ht="16.5">
      <c r="A752" s="109"/>
      <c r="B752" s="110"/>
      <c r="C752" s="109"/>
      <c r="D752" s="111"/>
    </row>
    <row r="753" spans="1:4" ht="16.5">
      <c r="A753" s="109"/>
      <c r="B753" s="110"/>
      <c r="C753" s="109"/>
      <c r="D753" s="111"/>
    </row>
    <row r="754" spans="1:4" ht="16.5">
      <c r="A754" s="109"/>
      <c r="B754" s="110"/>
      <c r="C754" s="109"/>
      <c r="D754" s="111"/>
    </row>
    <row r="755" spans="1:4" ht="16.5">
      <c r="A755" s="109"/>
      <c r="B755" s="110"/>
      <c r="C755" s="109"/>
      <c r="D755" s="111"/>
    </row>
    <row r="756" spans="1:4" ht="16.5">
      <c r="A756" s="109"/>
      <c r="B756" s="110"/>
      <c r="C756" s="109"/>
      <c r="D756" s="111"/>
    </row>
    <row r="757" spans="1:4" ht="16.5">
      <c r="A757" s="109"/>
      <c r="B757" s="110"/>
      <c r="C757" s="109"/>
      <c r="D757" s="111"/>
    </row>
    <row r="758" spans="1:4" ht="16.5">
      <c r="A758" s="109"/>
      <c r="B758" s="110"/>
      <c r="C758" s="109"/>
      <c r="D758" s="111"/>
    </row>
    <row r="759" spans="1:4" ht="16.5">
      <c r="A759" s="109"/>
      <c r="B759" s="110"/>
      <c r="C759" s="109"/>
      <c r="D759" s="111"/>
    </row>
    <row r="760" spans="1:4" ht="16.5">
      <c r="A760" s="109"/>
      <c r="B760" s="110"/>
      <c r="C760" s="109"/>
      <c r="D760" s="111"/>
    </row>
    <row r="761" spans="1:4" ht="16.5">
      <c r="A761" s="109"/>
      <c r="B761" s="110"/>
      <c r="C761" s="109"/>
      <c r="D761" s="111"/>
    </row>
    <row r="762" spans="1:4" ht="16.5">
      <c r="A762" s="109"/>
      <c r="B762" s="110"/>
      <c r="C762" s="109"/>
      <c r="D762" s="111"/>
    </row>
    <row r="763" spans="1:4" ht="16.5">
      <c r="A763" s="109"/>
      <c r="B763" s="110"/>
      <c r="C763" s="109"/>
      <c r="D763" s="111"/>
    </row>
    <row r="764" spans="1:4" ht="16.5">
      <c r="A764" s="109"/>
      <c r="B764" s="110"/>
      <c r="C764" s="109"/>
      <c r="D764" s="111"/>
    </row>
    <row r="765" spans="1:4" ht="16.5">
      <c r="A765" s="109"/>
      <c r="B765" s="110"/>
      <c r="C765" s="109"/>
      <c r="D765" s="111"/>
    </row>
    <row r="766" spans="1:4" ht="16.5">
      <c r="A766" s="109"/>
      <c r="B766" s="110"/>
      <c r="C766" s="109"/>
      <c r="D766" s="111"/>
    </row>
    <row r="767" spans="1:4" ht="16.5">
      <c r="A767" s="109"/>
      <c r="B767" s="110"/>
      <c r="C767" s="109"/>
      <c r="D767" s="111"/>
    </row>
    <row r="768" spans="1:4" ht="16.5">
      <c r="A768" s="109"/>
      <c r="B768" s="110"/>
      <c r="C768" s="109"/>
      <c r="D768" s="111"/>
    </row>
    <row r="769" spans="1:4" ht="16.5">
      <c r="A769" s="109"/>
      <c r="B769" s="110"/>
      <c r="C769" s="109"/>
      <c r="D769" s="111"/>
    </row>
    <row r="770" spans="1:4" ht="16.5">
      <c r="A770" s="109"/>
      <c r="B770" s="110"/>
      <c r="C770" s="109"/>
      <c r="D770" s="111"/>
    </row>
    <row r="771" spans="1:4" ht="16.5">
      <c r="A771" s="109"/>
      <c r="B771" s="110"/>
      <c r="C771" s="109"/>
      <c r="D771" s="111"/>
    </row>
    <row r="772" spans="1:4" ht="16.5">
      <c r="A772" s="109"/>
      <c r="B772" s="110"/>
      <c r="C772" s="109"/>
      <c r="D772" s="111"/>
    </row>
    <row r="773" spans="1:4" ht="16.5">
      <c r="A773" s="109"/>
      <c r="B773" s="110"/>
      <c r="C773" s="109"/>
      <c r="D773" s="111"/>
    </row>
    <row r="774" spans="1:4" ht="16.5">
      <c r="A774" s="109"/>
      <c r="B774" s="110"/>
      <c r="C774" s="109"/>
      <c r="D774" s="111"/>
    </row>
    <row r="775" spans="1:4" ht="16.5">
      <c r="A775" s="109"/>
      <c r="B775" s="110"/>
      <c r="C775" s="109"/>
      <c r="D775" s="111"/>
    </row>
    <row r="776" spans="1:4" ht="16.5">
      <c r="A776" s="109"/>
      <c r="B776" s="110"/>
      <c r="C776" s="109"/>
      <c r="D776" s="111"/>
    </row>
    <row r="777" spans="1:4" ht="16.5">
      <c r="A777" s="109"/>
      <c r="B777" s="110"/>
      <c r="C777" s="109"/>
      <c r="D777" s="111"/>
    </row>
    <row r="778" spans="1:4" ht="16.5">
      <c r="A778" s="109"/>
      <c r="B778" s="110"/>
      <c r="C778" s="109"/>
      <c r="D778" s="111"/>
    </row>
    <row r="779" spans="1:4" ht="16.5">
      <c r="A779" s="109"/>
      <c r="B779" s="110"/>
      <c r="C779" s="109"/>
      <c r="D779" s="111"/>
    </row>
    <row r="780" spans="1:4" ht="16.5">
      <c r="A780" s="109"/>
      <c r="B780" s="110"/>
      <c r="C780" s="109"/>
      <c r="D780" s="111"/>
    </row>
    <row r="781" spans="1:4" ht="16.5">
      <c r="A781" s="109"/>
      <c r="B781" s="110"/>
      <c r="C781" s="109"/>
      <c r="D781" s="111"/>
    </row>
    <row r="782" spans="1:4" ht="16.5">
      <c r="A782" s="109"/>
      <c r="B782" s="110"/>
      <c r="C782" s="109"/>
      <c r="D782" s="111"/>
    </row>
    <row r="783" spans="1:4" ht="16.5">
      <c r="A783" s="109"/>
      <c r="B783" s="110"/>
      <c r="C783" s="109"/>
      <c r="D783" s="111"/>
    </row>
    <row r="784" spans="1:4" ht="16.5">
      <c r="A784" s="109"/>
      <c r="B784" s="110"/>
      <c r="C784" s="109"/>
      <c r="D784" s="111"/>
    </row>
    <row r="785" spans="1:4" ht="16.5">
      <c r="A785" s="109"/>
      <c r="B785" s="110"/>
      <c r="C785" s="109"/>
      <c r="D785" s="111"/>
    </row>
    <row r="786" spans="1:4" ht="16.5">
      <c r="A786" s="109"/>
      <c r="B786" s="110"/>
      <c r="C786" s="109"/>
      <c r="D786" s="111"/>
    </row>
    <row r="787" spans="1:4" ht="16.5">
      <c r="A787" s="109"/>
      <c r="B787" s="110"/>
      <c r="C787" s="109"/>
      <c r="D787" s="111"/>
    </row>
    <row r="788" spans="1:4" ht="16.5">
      <c r="A788" s="109"/>
      <c r="B788" s="110"/>
      <c r="C788" s="109"/>
      <c r="D788" s="111"/>
    </row>
    <row r="789" spans="1:4" ht="16.5">
      <c r="A789" s="109"/>
      <c r="B789" s="110"/>
      <c r="C789" s="109"/>
      <c r="D789" s="111"/>
    </row>
    <row r="790" spans="1:4" ht="16.5">
      <c r="A790" s="109"/>
      <c r="B790" s="110"/>
      <c r="C790" s="109"/>
      <c r="D790" s="111"/>
    </row>
    <row r="791" spans="1:4" ht="16.5">
      <c r="A791" s="109"/>
      <c r="B791" s="110"/>
      <c r="C791" s="109"/>
      <c r="D791" s="111"/>
    </row>
    <row r="792" spans="1:4" ht="16.5">
      <c r="A792" s="109"/>
      <c r="B792" s="110"/>
      <c r="C792" s="109"/>
      <c r="D792" s="111"/>
    </row>
    <row r="793" spans="1:4" ht="16.5">
      <c r="A793" s="109"/>
      <c r="B793" s="110"/>
      <c r="C793" s="109"/>
      <c r="D793" s="111"/>
    </row>
    <row r="794" spans="1:4" ht="16.5">
      <c r="A794" s="109"/>
      <c r="B794" s="110"/>
      <c r="C794" s="109"/>
      <c r="D794" s="111"/>
    </row>
    <row r="795" spans="1:4" ht="16.5">
      <c r="A795" s="109"/>
      <c r="B795" s="110"/>
      <c r="C795" s="109"/>
      <c r="D795" s="111"/>
    </row>
    <row r="796" spans="1:4" ht="16.5">
      <c r="A796" s="109"/>
      <c r="B796" s="110"/>
      <c r="C796" s="109"/>
      <c r="D796" s="111"/>
    </row>
    <row r="797" spans="1:4" ht="16.5">
      <c r="A797" s="109"/>
      <c r="B797" s="110"/>
      <c r="C797" s="109"/>
      <c r="D797" s="111"/>
    </row>
    <row r="798" spans="1:4" ht="16.5">
      <c r="A798" s="109"/>
      <c r="B798" s="110"/>
      <c r="C798" s="109"/>
      <c r="D798" s="111"/>
    </row>
    <row r="799" spans="1:4" ht="16.5">
      <c r="A799" s="109"/>
      <c r="B799" s="110"/>
      <c r="C799" s="109"/>
      <c r="D799" s="111"/>
    </row>
    <row r="800" spans="1:4" ht="16.5">
      <c r="A800" s="109"/>
      <c r="B800" s="110"/>
      <c r="C800" s="109"/>
      <c r="D800" s="111"/>
    </row>
    <row r="801" spans="1:4" ht="16.5">
      <c r="A801" s="109"/>
      <c r="B801" s="110"/>
      <c r="C801" s="109"/>
      <c r="D801" s="111"/>
    </row>
    <row r="802" spans="1:4" ht="16.5">
      <c r="A802" s="109"/>
      <c r="B802" s="110"/>
      <c r="C802" s="109"/>
      <c r="D802" s="111"/>
    </row>
    <row r="803" spans="1:4" ht="16.5">
      <c r="A803" s="109"/>
      <c r="B803" s="110"/>
      <c r="C803" s="109"/>
      <c r="D803" s="111"/>
    </row>
    <row r="804" spans="1:4" ht="16.5">
      <c r="A804" s="109"/>
      <c r="B804" s="110"/>
      <c r="C804" s="109"/>
      <c r="D804" s="111"/>
    </row>
    <row r="805" spans="1:4" ht="16.5">
      <c r="A805" s="109"/>
      <c r="B805" s="110"/>
      <c r="C805" s="109"/>
      <c r="D805" s="111"/>
    </row>
    <row r="806" spans="1:4" ht="16.5">
      <c r="A806" s="109"/>
      <c r="B806" s="110"/>
      <c r="C806" s="109"/>
      <c r="D806" s="111"/>
    </row>
    <row r="807" spans="1:4" ht="16.5">
      <c r="A807" s="109"/>
      <c r="B807" s="110"/>
      <c r="C807" s="109"/>
      <c r="D807" s="111"/>
    </row>
    <row r="808" spans="1:4" ht="16.5">
      <c r="A808" s="109"/>
      <c r="B808" s="110"/>
      <c r="C808" s="109"/>
      <c r="D808" s="111"/>
    </row>
    <row r="809" spans="1:4" ht="16.5">
      <c r="A809" s="109"/>
      <c r="B809" s="110"/>
      <c r="C809" s="109"/>
      <c r="D809" s="111"/>
    </row>
    <row r="810" spans="1:4" ht="16.5">
      <c r="A810" s="109"/>
      <c r="B810" s="110"/>
      <c r="C810" s="109"/>
      <c r="D810" s="111"/>
    </row>
    <row r="811" spans="1:4" ht="16.5">
      <c r="A811" s="109"/>
      <c r="B811" s="110"/>
      <c r="C811" s="109"/>
      <c r="D811" s="111"/>
    </row>
    <row r="812" spans="1:4" ht="16.5">
      <c r="A812" s="109"/>
      <c r="B812" s="110"/>
      <c r="C812" s="109"/>
      <c r="D812" s="111"/>
    </row>
    <row r="813" spans="1:4" ht="16.5">
      <c r="A813" s="109"/>
      <c r="B813" s="110"/>
      <c r="C813" s="109"/>
      <c r="D813" s="111"/>
    </row>
    <row r="814" spans="1:4" ht="16.5">
      <c r="A814" s="109"/>
      <c r="B814" s="110"/>
      <c r="C814" s="109"/>
      <c r="D814" s="111"/>
    </row>
    <row r="815" spans="1:4" ht="16.5">
      <c r="A815" s="109"/>
      <c r="B815" s="110"/>
      <c r="C815" s="109"/>
      <c r="D815" s="111"/>
    </row>
    <row r="816" spans="1:4" ht="16.5">
      <c r="A816" s="109"/>
      <c r="B816" s="110"/>
      <c r="C816" s="109"/>
      <c r="D816" s="111"/>
    </row>
    <row r="817" spans="1:4" ht="16.5">
      <c r="A817" s="109"/>
      <c r="B817" s="110"/>
      <c r="C817" s="109"/>
      <c r="D817" s="111"/>
    </row>
    <row r="818" spans="1:4" ht="16.5">
      <c r="A818" s="109"/>
      <c r="B818" s="110"/>
      <c r="C818" s="109"/>
      <c r="D818" s="111"/>
    </row>
    <row r="819" spans="1:4" ht="16.5">
      <c r="A819" s="109"/>
      <c r="B819" s="110"/>
      <c r="C819" s="109"/>
      <c r="D819" s="111"/>
    </row>
    <row r="820" spans="1:4" ht="16.5">
      <c r="A820" s="109"/>
      <c r="B820" s="110"/>
      <c r="C820" s="109"/>
      <c r="D820" s="111"/>
    </row>
    <row r="821" spans="1:4" ht="16.5">
      <c r="A821" s="109"/>
      <c r="B821" s="110"/>
      <c r="C821" s="109"/>
      <c r="D821" s="111"/>
    </row>
    <row r="822" spans="1:4" ht="16.5">
      <c r="A822" s="109"/>
      <c r="B822" s="110"/>
      <c r="C822" s="109"/>
      <c r="D822" s="111"/>
    </row>
    <row r="823" spans="1:4" ht="16.5">
      <c r="A823" s="109"/>
      <c r="B823" s="110"/>
      <c r="C823" s="109"/>
      <c r="D823" s="111"/>
    </row>
    <row r="824" spans="1:4" ht="16.5">
      <c r="A824" s="109"/>
      <c r="B824" s="110"/>
      <c r="C824" s="109"/>
      <c r="D824" s="111"/>
    </row>
    <row r="825" spans="1:4" ht="16.5">
      <c r="A825" s="109"/>
      <c r="B825" s="110"/>
      <c r="C825" s="109"/>
      <c r="D825" s="111"/>
    </row>
    <row r="826" spans="1:4" ht="16.5">
      <c r="A826" s="109"/>
      <c r="B826" s="110"/>
      <c r="C826" s="109"/>
      <c r="D826" s="111"/>
    </row>
    <row r="827" spans="1:4" ht="16.5">
      <c r="A827" s="109"/>
      <c r="B827" s="110"/>
      <c r="C827" s="109"/>
      <c r="D827" s="111"/>
    </row>
    <row r="828" spans="1:4" ht="16.5">
      <c r="A828" s="109"/>
      <c r="B828" s="110"/>
      <c r="C828" s="109"/>
      <c r="D828" s="111"/>
    </row>
    <row r="829" spans="1:4" ht="16.5">
      <c r="A829" s="109"/>
      <c r="B829" s="110"/>
      <c r="C829" s="109"/>
      <c r="D829" s="111"/>
    </row>
    <row r="830" spans="1:4" ht="16.5">
      <c r="A830" s="109"/>
      <c r="B830" s="110"/>
      <c r="C830" s="109"/>
      <c r="D830" s="111"/>
    </row>
    <row r="831" spans="1:4" ht="16.5">
      <c r="A831" s="109"/>
      <c r="B831" s="110"/>
      <c r="C831" s="109"/>
      <c r="D831" s="111"/>
    </row>
    <row r="832" spans="1:4" ht="16.5">
      <c r="A832" s="109"/>
      <c r="B832" s="110"/>
      <c r="C832" s="109"/>
      <c r="D832" s="111"/>
    </row>
    <row r="833" spans="1:4" ht="16.5">
      <c r="A833" s="109"/>
      <c r="B833" s="110"/>
      <c r="C833" s="109"/>
      <c r="D833" s="111"/>
    </row>
    <row r="834" spans="1:4" ht="16.5">
      <c r="A834" s="109"/>
      <c r="B834" s="110"/>
      <c r="C834" s="109"/>
      <c r="D834" s="111"/>
    </row>
    <row r="835" spans="1:4" ht="16.5">
      <c r="A835" s="109"/>
      <c r="B835" s="110"/>
      <c r="C835" s="109"/>
      <c r="D835" s="111"/>
    </row>
    <row r="836" spans="1:4" ht="16.5">
      <c r="A836" s="109"/>
      <c r="B836" s="110"/>
      <c r="C836" s="109"/>
      <c r="D836" s="111"/>
    </row>
    <row r="837" spans="1:4" ht="16.5">
      <c r="A837" s="109"/>
      <c r="B837" s="110"/>
      <c r="C837" s="109"/>
      <c r="D837" s="111"/>
    </row>
    <row r="838" spans="1:4" ht="16.5">
      <c r="A838" s="109"/>
      <c r="B838" s="110"/>
      <c r="C838" s="109"/>
      <c r="D838" s="111"/>
    </row>
    <row r="839" spans="1:4" ht="16.5">
      <c r="A839" s="109"/>
      <c r="B839" s="110"/>
      <c r="C839" s="109"/>
      <c r="D839" s="111"/>
    </row>
    <row r="840" spans="1:4" ht="16.5">
      <c r="A840" s="109"/>
      <c r="B840" s="110"/>
      <c r="C840" s="109"/>
      <c r="D840" s="111"/>
    </row>
    <row r="841" spans="1:4" ht="16.5">
      <c r="A841" s="109"/>
      <c r="B841" s="110"/>
      <c r="C841" s="109"/>
      <c r="D841" s="111"/>
    </row>
    <row r="842" spans="1:4" ht="16.5">
      <c r="A842" s="109"/>
      <c r="B842" s="110"/>
      <c r="C842" s="109"/>
      <c r="D842" s="111"/>
    </row>
    <row r="843" spans="1:4" ht="16.5">
      <c r="A843" s="109"/>
      <c r="B843" s="110"/>
      <c r="C843" s="109"/>
      <c r="D843" s="111"/>
    </row>
    <row r="844" spans="1:4" ht="16.5">
      <c r="A844" s="109"/>
      <c r="B844" s="110"/>
      <c r="C844" s="109"/>
      <c r="D844" s="111"/>
    </row>
    <row r="845" spans="1:4" ht="16.5">
      <c r="A845" s="109"/>
      <c r="B845" s="110"/>
      <c r="C845" s="109"/>
      <c r="D845" s="111"/>
    </row>
    <row r="846" spans="1:4" ht="16.5">
      <c r="A846" s="109"/>
      <c r="B846" s="110"/>
      <c r="C846" s="109"/>
      <c r="D846" s="111"/>
    </row>
    <row r="847" spans="1:4" ht="16.5">
      <c r="A847" s="109"/>
      <c r="B847" s="110"/>
      <c r="C847" s="109"/>
      <c r="D847" s="111"/>
    </row>
  </sheetData>
  <sheetProtection password="C9D7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6"/>
  <headerFooter>
    <oddHeader>&amp;C&amp;10PROPOSED EXPANSION/MODIFICATION OF EXISTING PCR LABORATORY AT KUBWA GENERAL HOSPITAL, FCT - ABUJA</oddHeader>
    <oddFooter>&amp;LGENERAL SUMMARY&amp;CPage &amp;P&amp;RLOT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AYOOLA OGUNKANMI</dc:creator>
  <cp:keywords/>
  <dc:description/>
  <cp:lastModifiedBy>Microsoft Office User</cp:lastModifiedBy>
  <cp:lastPrinted>2022-01-11T21:43:16Z</cp:lastPrinted>
  <dcterms:created xsi:type="dcterms:W3CDTF">2009-06-05T09:57:37Z</dcterms:created>
  <dcterms:modified xsi:type="dcterms:W3CDTF">2022-01-12T11:09:11Z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